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29040" windowHeight="15720" firstSheet="1" activeTab="1"/>
  </bookViews>
  <sheets>
    <sheet name="Input" sheetId="4" state="hidden" r:id="rId1"/>
    <sheet name="216 (Mo-Fri)" sheetId="1" r:id="rId2"/>
    <sheet name="216 (Sat)" sheetId="2" r:id="rId3"/>
    <sheet name="216 (Sun &amp; PH)" sheetId="3" r:id="rId4"/>
  </sheets>
  <definedNames>
    <definedName name="_xlnm._FilterDatabase" localSheetId="0" hidden="1">Input!$C$21:$G$27</definedName>
    <definedName name="_xlnm.Print_Area" localSheetId="1">'216 (Mo-Fri)'!$A$1:$CE$40</definedName>
    <definedName name="_xlnm.Print_Area" localSheetId="2">'216 (Sat)'!$A$1:$AX$40</definedName>
    <definedName name="_xlnm.Print_Area" localSheetId="3">'216 (Sun &amp; PH)'!$A$1:$Y$40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qTPc90WKX74U7Keh1lzMvSeUDWw=="/>
    </ext>
  </extLst>
</workbook>
</file>

<file path=xl/calcChain.xml><?xml version="1.0" encoding="utf-8"?>
<calcChain xmlns="http://schemas.openxmlformats.org/spreadsheetml/2006/main">
  <c r="E19" i="4" l="1"/>
  <c r="Q19" i="4"/>
  <c r="F18" i="4"/>
  <c r="E17" i="4"/>
  <c r="C17" i="4"/>
  <c r="Q11" i="4"/>
  <c r="Q10" i="4"/>
  <c r="Q9" i="4"/>
  <c r="Q8" i="4"/>
  <c r="J17" i="4" l="1"/>
  <c r="G18" i="4"/>
  <c r="H18" i="4"/>
  <c r="I18" i="4"/>
  <c r="J18" i="4"/>
  <c r="G19" i="4"/>
  <c r="H16" i="4"/>
  <c r="I16" i="4"/>
  <c r="E10" i="4"/>
  <c r="E11" i="4" s="1"/>
  <c r="E12" i="4" s="1"/>
  <c r="E13" i="4" s="1"/>
  <c r="F10" i="4"/>
  <c r="F11" i="4" s="1"/>
  <c r="F12" i="4" s="1"/>
  <c r="F13" i="4" s="1"/>
  <c r="G10" i="4"/>
  <c r="G11" i="4" s="1"/>
  <c r="G12" i="4" s="1"/>
  <c r="G13" i="4" s="1"/>
  <c r="H10" i="4"/>
  <c r="H11" i="4" s="1"/>
  <c r="H12" i="4" s="1"/>
  <c r="H13" i="4" s="1"/>
  <c r="I10" i="4"/>
  <c r="J10" i="4"/>
  <c r="I11" i="4"/>
  <c r="I12" i="4" s="1"/>
  <c r="I13" i="4" s="1"/>
  <c r="J11" i="4"/>
  <c r="J12" i="4" s="1"/>
  <c r="J13" i="4" s="1"/>
  <c r="D10" i="4"/>
  <c r="D11" i="4" s="1"/>
  <c r="D12" i="4" s="1"/>
  <c r="D13" i="4" s="1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22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58" i="4"/>
  <c r="C58" i="4"/>
  <c r="B59" i="4"/>
  <c r="C59" i="4"/>
  <c r="B60" i="4"/>
  <c r="C60" i="4"/>
  <c r="B61" i="4"/>
  <c r="C61" i="4"/>
  <c r="B62" i="4"/>
  <c r="C62" i="4"/>
  <c r="B63" i="4"/>
  <c r="C63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I19" i="4" l="1"/>
  <c r="I17" i="4"/>
  <c r="H19" i="4"/>
  <c r="H17" i="4"/>
  <c r="G17" i="4"/>
  <c r="B2" i="3"/>
  <c r="B2" i="2"/>
  <c r="B2" i="1"/>
  <c r="C27" i="4" l="1"/>
  <c r="B27" i="4"/>
  <c r="C26" i="4"/>
  <c r="B26" i="4"/>
  <c r="C25" i="4"/>
  <c r="B25" i="4"/>
  <c r="C24" i="4"/>
  <c r="B24" i="4"/>
  <c r="C23" i="4"/>
  <c r="B23" i="4"/>
  <c r="C22" i="4"/>
  <c r="B22" i="4"/>
  <c r="O18" i="4"/>
  <c r="L18" i="4"/>
  <c r="K18" i="4"/>
  <c r="E18" i="4"/>
  <c r="D18" i="4"/>
  <c r="C18" i="4"/>
  <c r="B18" i="4"/>
  <c r="O15" i="4"/>
  <c r="O19" i="4" s="1"/>
  <c r="L15" i="4"/>
  <c r="L19" i="4" s="1"/>
  <c r="K15" i="4"/>
  <c r="J15" i="4"/>
  <c r="G16" i="4"/>
  <c r="F16" i="4"/>
  <c r="E16" i="4"/>
  <c r="D19" i="4"/>
  <c r="C16" i="4"/>
  <c r="R14" i="4"/>
  <c r="O10" i="4"/>
  <c r="O11" i="4" s="1"/>
  <c r="O12" i="4" s="1"/>
  <c r="L10" i="4"/>
  <c r="L11" i="4" s="1"/>
  <c r="L12" i="4" s="1"/>
  <c r="K10" i="4"/>
  <c r="K11" i="4" s="1"/>
  <c r="K12" i="4" s="1"/>
  <c r="C10" i="4"/>
  <c r="C11" i="4" s="1"/>
  <c r="C12" i="4" s="1"/>
  <c r="C13" i="4" s="1"/>
  <c r="R9" i="4"/>
  <c r="R8" i="4"/>
  <c r="U7" i="4"/>
  <c r="S7" i="4"/>
  <c r="B19" i="4"/>
  <c r="J19" i="4" l="1"/>
  <c r="J16" i="4"/>
  <c r="K19" i="4"/>
  <c r="K16" i="4"/>
  <c r="F19" i="4"/>
  <c r="R18" i="4"/>
  <c r="L16" i="4"/>
  <c r="R10" i="4"/>
  <c r="O16" i="4"/>
  <c r="L17" i="4"/>
  <c r="L13" i="4"/>
  <c r="K13" i="4"/>
  <c r="K17" i="4"/>
  <c r="O17" i="4"/>
  <c r="O13" i="4"/>
  <c r="D17" i="4"/>
  <c r="R12" i="4"/>
  <c r="R11" i="4"/>
  <c r="B17" i="4"/>
  <c r="D16" i="4"/>
  <c r="C19" i="4"/>
  <c r="R15" i="4"/>
  <c r="R16" i="4" l="1"/>
  <c r="R19" i="4"/>
  <c r="F17" i="4"/>
  <c r="Q12" i="4" s="1"/>
  <c r="P12" i="4" s="1"/>
  <c r="Q18" i="4" l="1"/>
  <c r="P18" i="4" s="1"/>
  <c r="P10" i="4"/>
  <c r="Q15" i="4"/>
  <c r="P15" i="4" s="1"/>
  <c r="Q13" i="4"/>
  <c r="P8" i="4"/>
  <c r="P9" i="4"/>
  <c r="Q16" i="4"/>
  <c r="P16" i="4" s="1"/>
  <c r="Q17" i="4"/>
  <c r="R17" i="4"/>
  <c r="P19" i="4"/>
  <c r="Q14" i="4"/>
  <c r="P14" i="4" s="1"/>
  <c r="P11" i="4"/>
  <c r="R13" i="4"/>
  <c r="P17" i="4" l="1"/>
  <c r="P13" i="4"/>
  <c r="Y15" i="4" l="1"/>
  <c r="Y13" i="4" l="1"/>
  <c r="V13" i="4"/>
  <c r="X13" i="4" s="1"/>
  <c r="V17" i="4"/>
  <c r="Y14" i="4" l="1"/>
  <c r="W19" i="4"/>
  <c r="W18" i="4"/>
  <c r="W17" i="4" l="1"/>
  <c r="X17" i="4" s="1"/>
  <c r="V15" i="4"/>
  <c r="X15" i="4" s="1"/>
  <c r="V14" i="4"/>
  <c r="X14" i="4" s="1"/>
  <c r="V18" i="4"/>
  <c r="X18" i="4" s="1"/>
  <c r="V19" i="4" l="1"/>
  <c r="X19" i="4" s="1"/>
  <c r="T7" i="4"/>
</calcChain>
</file>

<file path=xl/sharedStrings.xml><?xml version="1.0" encoding="utf-8"?>
<sst xmlns="http://schemas.openxmlformats.org/spreadsheetml/2006/main" count="158" uniqueCount="63">
  <si>
    <t>Route</t>
  </si>
  <si>
    <t>Route Name</t>
  </si>
  <si>
    <t>VOC</t>
  </si>
  <si>
    <t>KID</t>
  </si>
  <si>
    <t>Bus Type</t>
  </si>
  <si>
    <t>9m</t>
  </si>
  <si>
    <t>Wood North</t>
  </si>
  <si>
    <t>Ravenswood</t>
  </si>
  <si>
    <t>Wood Central</t>
  </si>
  <si>
    <t>Parklands College</t>
  </si>
  <si>
    <t>Muscadel</t>
  </si>
  <si>
    <t>Merlot</t>
  </si>
  <si>
    <t>Wood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</si>
  <si>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</si>
  <si>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</si>
  <si>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</si>
  <si>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</si>
  <si>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</si>
  <si>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</si>
  <si>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</si>
  <si>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</si>
  <si>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</si>
  <si>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</si>
  <si>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</si>
  <si>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</si>
  <si>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</si>
  <si>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</si>
  <si>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</si>
  <si>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</si>
  <si>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</si>
  <si>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</si>
  <si>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</si>
  <si>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</si>
  <si>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</si>
  <si>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</si>
  <si>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Peak</t>
  </si>
  <si>
    <t>BLOCK</t>
  </si>
  <si>
    <t>Depart</t>
  </si>
  <si>
    <t>Count of BLOCK</t>
  </si>
  <si>
    <t>Monday to Friday</t>
  </si>
  <si>
    <t>Stables Depot to Wood (Pos)</t>
  </si>
  <si>
    <t>Wood to Stables Depot (Pos)</t>
  </si>
  <si>
    <t>216 Kms</t>
  </si>
  <si>
    <t>Saturday</t>
  </si>
  <si>
    <t>DAILY LIVE TRIPS</t>
  </si>
  <si>
    <t>TT DATE</t>
  </si>
  <si>
    <t>Grand Total</t>
  </si>
  <si>
    <t>(blank)</t>
  </si>
  <si>
    <t>Big Bay - Berkshire West - Wood</t>
  </si>
  <si>
    <t>Sunday &amp; Public Holiday</t>
  </si>
  <si>
    <t>Parklands Secondary</t>
  </si>
  <si>
    <t>Churchill</t>
  </si>
  <si>
    <t>Abbas</t>
  </si>
  <si>
    <t>Deerhurst</t>
  </si>
  <si>
    <t>Berkshire West</t>
  </si>
  <si>
    <t>Cormorant</t>
  </si>
  <si>
    <t>Seaside Village</t>
  </si>
  <si>
    <t>Marine</t>
  </si>
  <si>
    <t>Big Bay</t>
  </si>
  <si>
    <t>Wood to Big Bay</t>
  </si>
  <si>
    <t>Stables Depot to Big Bay (Pos)</t>
  </si>
  <si>
    <t>Big Bay to Wood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</si>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</sst>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0_ ;_ * \-#,##0.00_ ;_ * &quot;-&quot;_ ;_ @_ "/>
    <numFmt numFmtId="167" formatCode="_(* #,##0.00_);_(* \(#,##0.00\);_(* &quot;-&quot;??_);_(@_)"/>
    <numFmt numFmtId="168" formatCode="[$-F400]h:mm:ss\ AM/PM"/>
  </numFmts>
  <fonts count="20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Aptos Display"/>
      <family val="2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2CDDC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4" fillId="0" borderId="1"/>
    <xf numFmtId="0" fontId="3" fillId="0" borderId="1"/>
    <xf numFmtId="0" fontId="5" fillId="2" borderId="1" applyNumberFormat="0" applyBorder="0" applyAlignment="0" applyProtection="0"/>
    <xf numFmtId="0" fontId="6" fillId="0" borderId="1"/>
    <xf numFmtId="0" fontId="6" fillId="0" borderId="1"/>
    <xf numFmtId="0" fontId="7" fillId="3" borderId="1" applyNumberFormat="0" applyBorder="0" applyAlignment="0" applyProtection="0"/>
    <xf numFmtId="0" fontId="2" fillId="0" borderId="1"/>
    <xf numFmtId="0" fontId="8" fillId="2" borderId="0" applyNumberFormat="0" applyBorder="0" applyAlignment="0" applyProtection="0"/>
  </cellStyleXfs>
  <cellXfs count="165">
    <xf numFmtId="0" fontId="0" fillId="0" borderId="0" xfId="0"/>
    <xf numFmtId="0" fontId="9" fillId="0" borderId="1" xfId="1" applyFont="1" applyAlignment="1">
      <alignment vertical="center"/>
    </xf>
    <xf numFmtId="0" fontId="9" fillId="4" borderId="1" xfId="1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5" fontId="9" fillId="4" borderId="1" xfId="1" applyNumberFormat="1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1" applyFont="1" applyAlignment="1">
      <alignment horizontal="left" vertical="center"/>
    </xf>
    <xf numFmtId="0" fontId="9" fillId="0" borderId="1" xfId="7" applyFont="1" applyAlignment="1">
      <alignment horizontal="left" vertical="center"/>
    </xf>
    <xf numFmtId="0" fontId="9" fillId="0" borderId="1" xfId="7" applyFont="1" applyAlignment="1">
      <alignment vertical="center"/>
    </xf>
    <xf numFmtId="0" fontId="9" fillId="4" borderId="1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1" xfId="1" applyFont="1" applyAlignment="1">
      <alignment vertical="center"/>
    </xf>
    <xf numFmtId="0" fontId="13" fillId="0" borderId="1" xfId="1" applyFont="1" applyAlignment="1">
      <alignment horizontal="left" vertical="center"/>
    </xf>
    <xf numFmtId="0" fontId="13" fillId="0" borderId="1" xfId="7" applyFont="1" applyAlignment="1">
      <alignment horizontal="left" vertical="center"/>
    </xf>
    <xf numFmtId="0" fontId="13" fillId="0" borderId="1" xfId="7" applyFont="1" applyAlignment="1">
      <alignment vertical="center"/>
    </xf>
    <xf numFmtId="0" fontId="9" fillId="0" borderId="13" xfId="7" applyFont="1" applyBorder="1" applyAlignment="1">
      <alignment horizontal="left" vertical="center"/>
    </xf>
    <xf numFmtId="0" fontId="9" fillId="4" borderId="18" xfId="7" applyFont="1" applyFill="1" applyBorder="1" applyAlignment="1">
      <alignment horizontal="right" vertical="center" wrapText="1"/>
    </xf>
    <xf numFmtId="0" fontId="9" fillId="4" borderId="18" xfId="7" applyFont="1" applyFill="1" applyBorder="1" applyAlignment="1">
      <alignment horizontal="left" vertical="center" wrapText="1"/>
    </xf>
    <xf numFmtId="0" fontId="9" fillId="0" borderId="17" xfId="7" applyFont="1" applyBorder="1" applyAlignment="1">
      <alignment horizontal="left" vertical="center" wrapText="1"/>
    </xf>
    <xf numFmtId="0" fontId="9" fillId="0" borderId="18" xfId="7" applyFont="1" applyBorder="1" applyAlignment="1">
      <alignment horizontal="center" vertical="center" wrapText="1"/>
    </xf>
    <xf numFmtId="0" fontId="9" fillId="0" borderId="14" xfId="7" applyFont="1" applyBorder="1" applyAlignment="1">
      <alignment horizontal="center" vertical="center" wrapText="1"/>
    </xf>
    <xf numFmtId="165" fontId="9" fillId="0" borderId="13" xfId="8" applyNumberFormat="1" applyFont="1" applyFill="1" applyBorder="1" applyAlignment="1">
      <alignment horizontal="center" vertical="center" wrapText="1"/>
    </xf>
    <xf numFmtId="166" fontId="9" fillId="0" borderId="13" xfId="7" applyNumberFormat="1" applyFont="1" applyBorder="1" applyAlignment="1">
      <alignment horizontal="right" vertical="center"/>
    </xf>
    <xf numFmtId="15" fontId="9" fillId="0" borderId="19" xfId="7" applyNumberFormat="1" applyFont="1" applyBorder="1" applyAlignment="1">
      <alignment horizontal="left" vertical="center"/>
    </xf>
    <xf numFmtId="15" fontId="9" fillId="0" borderId="18" xfId="7" applyNumberFormat="1" applyFont="1" applyBorder="1" applyAlignment="1">
      <alignment horizontal="left" vertical="center"/>
    </xf>
    <xf numFmtId="41" fontId="9" fillId="0" borderId="13" xfId="7" applyNumberFormat="1" applyFont="1" applyBorder="1" applyAlignment="1">
      <alignment horizontal="center" vertical="center"/>
    </xf>
    <xf numFmtId="167" fontId="13" fillId="4" borderId="18" xfId="7" applyNumberFormat="1" applyFont="1" applyFill="1" applyBorder="1" applyAlignment="1">
      <alignment horizontal="right" vertical="center"/>
    </xf>
    <xf numFmtId="167" fontId="13" fillId="4" borderId="18" xfId="7" applyNumberFormat="1" applyFont="1" applyFill="1" applyBorder="1" applyAlignment="1">
      <alignment horizontal="left" vertical="center"/>
    </xf>
    <xf numFmtId="167" fontId="13" fillId="0" borderId="17" xfId="7" applyNumberFormat="1" applyFont="1" applyBorder="1" applyAlignment="1">
      <alignment horizontal="left" vertical="center"/>
    </xf>
    <xf numFmtId="167" fontId="13" fillId="0" borderId="18" xfId="7" applyNumberFormat="1" applyFont="1" applyBorder="1" applyAlignment="1">
      <alignment horizontal="center" vertical="center"/>
    </xf>
    <xf numFmtId="167" fontId="13" fillId="0" borderId="14" xfId="7" applyNumberFormat="1" applyFont="1" applyBorder="1" applyAlignment="1">
      <alignment horizontal="center" vertical="center"/>
    </xf>
    <xf numFmtId="0" fontId="13" fillId="0" borderId="13" xfId="7" applyFont="1" applyBorder="1" applyAlignment="1">
      <alignment horizontal="right" vertical="center"/>
    </xf>
    <xf numFmtId="0" fontId="13" fillId="0" borderId="17" xfId="7" applyFont="1" applyBorder="1" applyAlignment="1">
      <alignment horizontal="right" vertical="center"/>
    </xf>
    <xf numFmtId="0" fontId="13" fillId="0" borderId="18" xfId="7" applyFont="1" applyBorder="1" applyAlignment="1">
      <alignment horizontal="left" vertical="center"/>
    </xf>
    <xf numFmtId="0" fontId="13" fillId="0" borderId="14" xfId="7" applyFont="1" applyBorder="1" applyAlignment="1">
      <alignment horizontal="left" vertical="center"/>
    </xf>
    <xf numFmtId="41" fontId="13" fillId="0" borderId="14" xfId="7" applyNumberFormat="1" applyFont="1" applyBorder="1" applyAlignment="1">
      <alignment horizontal="center" vertical="center"/>
    </xf>
    <xf numFmtId="0" fontId="9" fillId="0" borderId="20" xfId="4" applyFont="1" applyBorder="1" applyAlignment="1">
      <alignment horizontal="left" vertical="center"/>
    </xf>
    <xf numFmtId="165" fontId="13" fillId="4" borderId="19" xfId="7" applyNumberFormat="1" applyFont="1" applyFill="1" applyBorder="1" applyAlignment="1">
      <alignment horizontal="left" vertical="center"/>
    </xf>
    <xf numFmtId="165" fontId="13" fillId="4" borderId="21" xfId="7" applyNumberFormat="1" applyFont="1" applyFill="1" applyBorder="1" applyAlignment="1">
      <alignment horizontal="left" vertical="center"/>
    </xf>
    <xf numFmtId="165" fontId="13" fillId="0" borderId="19" xfId="7" applyNumberFormat="1" applyFont="1" applyBorder="1" applyAlignment="1">
      <alignment horizontal="left" vertical="center"/>
    </xf>
    <xf numFmtId="165" fontId="13" fillId="0" borderId="21" xfId="7" applyNumberFormat="1" applyFont="1" applyBorder="1" applyAlignment="1">
      <alignment horizontal="center" vertical="center"/>
    </xf>
    <xf numFmtId="165" fontId="13" fillId="0" borderId="22" xfId="7" applyNumberFormat="1" applyFont="1" applyBorder="1" applyAlignment="1">
      <alignment horizontal="center" vertical="center"/>
    </xf>
    <xf numFmtId="0" fontId="13" fillId="0" borderId="23" xfId="7" applyFont="1" applyBorder="1" applyAlignment="1">
      <alignment horizontal="left" vertical="center"/>
    </xf>
    <xf numFmtId="0" fontId="13" fillId="0" borderId="24" xfId="7" applyFont="1" applyBorder="1" applyAlignment="1">
      <alignment horizontal="left" vertical="center"/>
    </xf>
    <xf numFmtId="0" fontId="13" fillId="0" borderId="15" xfId="7" applyFont="1" applyBorder="1" applyAlignment="1">
      <alignment horizontal="left" vertical="center"/>
    </xf>
    <xf numFmtId="41" fontId="13" fillId="0" borderId="15" xfId="7" applyNumberFormat="1" applyFont="1" applyBorder="1" applyAlignment="1">
      <alignment horizontal="center" vertical="center"/>
    </xf>
    <xf numFmtId="0" fontId="9" fillId="0" borderId="23" xfId="4" applyFont="1" applyBorder="1" applyAlignment="1">
      <alignment horizontal="left" vertical="center"/>
    </xf>
    <xf numFmtId="165" fontId="13" fillId="0" borderId="24" xfId="7" applyNumberFormat="1" applyFont="1" applyBorder="1" applyAlignment="1">
      <alignment horizontal="left" vertical="center"/>
    </xf>
    <xf numFmtId="165" fontId="13" fillId="0" borderId="1" xfId="7" applyNumberFormat="1" applyFont="1" applyAlignment="1">
      <alignment horizontal="left" vertical="center"/>
    </xf>
    <xf numFmtId="165" fontId="13" fillId="0" borderId="1" xfId="7" applyNumberFormat="1" applyFont="1" applyAlignment="1">
      <alignment horizontal="center" vertical="center"/>
    </xf>
    <xf numFmtId="165" fontId="13" fillId="0" borderId="15" xfId="7" applyNumberFormat="1" applyFont="1" applyBorder="1" applyAlignment="1">
      <alignment horizontal="center" vertical="center"/>
    </xf>
    <xf numFmtId="0" fontId="14" fillId="0" borderId="24" xfId="7" applyFont="1" applyBorder="1" applyAlignment="1">
      <alignment vertical="center"/>
    </xf>
    <xf numFmtId="0" fontId="14" fillId="0" borderId="1" xfId="4" applyFont="1" applyAlignment="1">
      <alignment horizontal="center" vertical="center"/>
    </xf>
    <xf numFmtId="0" fontId="15" fillId="0" borderId="1" xfId="7" applyFont="1" applyAlignment="1">
      <alignment horizontal="left" vertical="center"/>
    </xf>
    <xf numFmtId="41" fontId="15" fillId="0" borderId="23" xfId="7" applyNumberFormat="1" applyFont="1" applyBorder="1" applyAlignment="1">
      <alignment horizontal="center" vertical="center"/>
    </xf>
    <xf numFmtId="0" fontId="9" fillId="0" borderId="24" xfId="4" applyFont="1" applyBorder="1" applyAlignment="1">
      <alignment horizontal="left" vertical="center"/>
    </xf>
    <xf numFmtId="164" fontId="13" fillId="4" borderId="1" xfId="7" applyNumberFormat="1" applyFont="1" applyFill="1" applyAlignment="1">
      <alignment horizontal="center" vertical="center"/>
    </xf>
    <xf numFmtId="164" fontId="13" fillId="0" borderId="1" xfId="7" applyNumberFormat="1" applyFont="1" applyAlignment="1">
      <alignment horizontal="left" vertical="center"/>
    </xf>
    <xf numFmtId="164" fontId="13" fillId="0" borderId="15" xfId="7" applyNumberFormat="1" applyFont="1" applyBorder="1" applyAlignment="1">
      <alignment horizontal="left" vertical="center"/>
    </xf>
    <xf numFmtId="164" fontId="13" fillId="4" borderId="15" xfId="7" applyNumberFormat="1" applyFont="1" applyFill="1" applyBorder="1" applyAlignment="1">
      <alignment horizontal="center" vertical="center"/>
    </xf>
    <xf numFmtId="165" fontId="13" fillId="4" borderId="24" xfId="7" applyNumberFormat="1" applyFont="1" applyFill="1" applyBorder="1" applyAlignment="1">
      <alignment horizontal="left" vertical="center"/>
    </xf>
    <xf numFmtId="165" fontId="13" fillId="4" borderId="1" xfId="7" applyNumberFormat="1" applyFont="1" applyFill="1" applyAlignment="1">
      <alignment horizontal="left" vertical="center"/>
    </xf>
    <xf numFmtId="0" fontId="9" fillId="0" borderId="12" xfId="4" applyFont="1" applyBorder="1" applyAlignment="1">
      <alignment horizontal="left" vertical="center"/>
    </xf>
    <xf numFmtId="165" fontId="13" fillId="0" borderId="25" xfId="7" applyNumberFormat="1" applyFont="1" applyBorder="1" applyAlignment="1">
      <alignment horizontal="left" vertical="center"/>
    </xf>
    <xf numFmtId="165" fontId="13" fillId="0" borderId="16" xfId="7" applyNumberFormat="1" applyFont="1" applyBorder="1" applyAlignment="1">
      <alignment horizontal="left" vertical="center"/>
    </xf>
    <xf numFmtId="165" fontId="13" fillId="0" borderId="16" xfId="7" applyNumberFormat="1" applyFont="1" applyBorder="1" applyAlignment="1">
      <alignment horizontal="center" vertical="center"/>
    </xf>
    <xf numFmtId="165" fontId="13" fillId="0" borderId="11" xfId="7" applyNumberFormat="1" applyFont="1" applyBorder="1" applyAlignment="1">
      <alignment horizontal="center" vertical="center"/>
    </xf>
    <xf numFmtId="0" fontId="14" fillId="0" borderId="25" xfId="4" applyFont="1" applyBorder="1" applyAlignment="1">
      <alignment horizontal="left" vertical="center"/>
    </xf>
    <xf numFmtId="164" fontId="15" fillId="0" borderId="16" xfId="7" applyNumberFormat="1" applyFont="1" applyBorder="1" applyAlignment="1">
      <alignment horizontal="center" vertical="center"/>
    </xf>
    <xf numFmtId="164" fontId="15" fillId="0" borderId="11" xfId="7" applyNumberFormat="1" applyFont="1" applyBorder="1" applyAlignment="1">
      <alignment horizontal="center" vertical="center"/>
    </xf>
    <xf numFmtId="164" fontId="13" fillId="0" borderId="15" xfId="7" applyNumberFormat="1" applyFont="1" applyBorder="1" applyAlignment="1">
      <alignment horizontal="center" vertical="center"/>
    </xf>
    <xf numFmtId="0" fontId="9" fillId="0" borderId="23" xfId="5" applyFont="1" applyBorder="1" applyAlignment="1">
      <alignment horizontal="left" vertical="center"/>
    </xf>
    <xf numFmtId="166" fontId="9" fillId="0" borderId="1" xfId="5" applyNumberFormat="1" applyFont="1" applyAlignment="1">
      <alignment horizontal="left" vertical="center"/>
    </xf>
    <xf numFmtId="166" fontId="9" fillId="0" borderId="24" xfId="5" applyNumberFormat="1" applyFont="1" applyBorder="1" applyAlignment="1">
      <alignment horizontal="left" vertical="center"/>
    </xf>
    <xf numFmtId="166" fontId="9" fillId="0" borderId="1" xfId="5" applyNumberFormat="1" applyFont="1" applyAlignment="1">
      <alignment horizontal="center" vertical="center"/>
    </xf>
    <xf numFmtId="166" fontId="9" fillId="0" borderId="15" xfId="5" applyNumberFormat="1" applyFont="1" applyBorder="1" applyAlignment="1">
      <alignment horizontal="center" vertical="center"/>
    </xf>
    <xf numFmtId="0" fontId="9" fillId="0" borderId="23" xfId="7" applyFont="1" applyBorder="1" applyAlignment="1">
      <alignment horizontal="left" vertical="center"/>
    </xf>
    <xf numFmtId="43" fontId="9" fillId="0" borderId="15" xfId="4" applyNumberFormat="1" applyFont="1" applyBorder="1" applyAlignment="1">
      <alignment horizontal="left" vertical="center"/>
    </xf>
    <xf numFmtId="43" fontId="9" fillId="0" borderId="15" xfId="7" applyNumberFormat="1" applyFont="1" applyBorder="1" applyAlignment="1">
      <alignment horizontal="center" vertical="center"/>
    </xf>
    <xf numFmtId="43" fontId="9" fillId="0" borderId="15" xfId="4" applyNumberFormat="1" applyFont="1" applyBorder="1" applyAlignment="1">
      <alignment horizontal="center" vertical="center"/>
    </xf>
    <xf numFmtId="166" fontId="9" fillId="0" borderId="16" xfId="4" applyNumberFormat="1" applyFont="1" applyBorder="1" applyAlignment="1">
      <alignment horizontal="left" vertical="center"/>
    </xf>
    <xf numFmtId="166" fontId="13" fillId="0" borderId="25" xfId="7" applyNumberFormat="1" applyFont="1" applyBorder="1" applyAlignment="1">
      <alignment horizontal="left" vertical="center"/>
    </xf>
    <xf numFmtId="166" fontId="13" fillId="0" borderId="16" xfId="7" applyNumberFormat="1" applyFont="1" applyBorder="1" applyAlignment="1">
      <alignment horizontal="center" vertical="center"/>
    </xf>
    <xf numFmtId="166" fontId="13" fillId="0" borderId="11" xfId="7" applyNumberFormat="1" applyFont="1" applyBorder="1" applyAlignment="1">
      <alignment horizontal="center" vertical="center"/>
    </xf>
    <xf numFmtId="0" fontId="13" fillId="0" borderId="12" xfId="7" applyFont="1" applyBorder="1" applyAlignment="1">
      <alignment horizontal="left" vertical="center"/>
    </xf>
    <xf numFmtId="0" fontId="13" fillId="0" borderId="25" xfId="7" applyFont="1" applyBorder="1" applyAlignment="1">
      <alignment horizontal="left" vertical="center"/>
    </xf>
    <xf numFmtId="0" fontId="9" fillId="0" borderId="25" xfId="4" applyFont="1" applyBorder="1" applyAlignment="1">
      <alignment horizontal="left" vertical="center"/>
    </xf>
    <xf numFmtId="43" fontId="9" fillId="4" borderId="16" xfId="4" applyNumberFormat="1" applyFont="1" applyFill="1" applyBorder="1" applyAlignment="1">
      <alignment horizontal="left" vertical="center"/>
    </xf>
    <xf numFmtId="43" fontId="9" fillId="0" borderId="11" xfId="4" applyNumberFormat="1" applyFont="1" applyBorder="1" applyAlignment="1">
      <alignment horizontal="left" vertical="center"/>
    </xf>
    <xf numFmtId="43" fontId="9" fillId="0" borderId="11" xfId="4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1" xfId="7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15" fontId="9" fillId="0" borderId="13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1" xfId="1" applyFont="1" applyAlignment="1">
      <alignment horizontal="left" vertical="center"/>
    </xf>
    <xf numFmtId="0" fontId="1" fillId="0" borderId="1" xfId="1" applyFont="1" applyAlignment="1">
      <alignment vertical="center"/>
    </xf>
    <xf numFmtId="0" fontId="15" fillId="0" borderId="0" xfId="0" applyFont="1" applyAlignment="1">
      <alignment horizontal="left" vertical="center"/>
    </xf>
    <xf numFmtId="15" fontId="13" fillId="0" borderId="0" xfId="0" applyNumberFormat="1" applyFont="1" applyAlignment="1">
      <alignment horizontal="left" vertical="center"/>
    </xf>
    <xf numFmtId="0" fontId="1" fillId="0" borderId="0" xfId="0" pivotButton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9" fillId="0" borderId="19" xfId="4" applyFont="1" applyBorder="1" applyAlignment="1">
      <alignment horizontal="left" vertical="center"/>
    </xf>
    <xf numFmtId="43" fontId="9" fillId="4" borderId="21" xfId="4" applyNumberFormat="1" applyFont="1" applyFill="1" applyBorder="1" applyAlignment="1">
      <alignment horizontal="left" vertical="center"/>
    </xf>
    <xf numFmtId="43" fontId="9" fillId="0" borderId="22" xfId="4" applyNumberFormat="1" applyFont="1" applyBorder="1" applyAlignment="1">
      <alignment horizontal="left" vertical="center"/>
    </xf>
    <xf numFmtId="43" fontId="9" fillId="4" borderId="1" xfId="4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/>
    <xf numFmtId="0" fontId="18" fillId="0" borderId="0" xfId="0" applyFont="1" applyAlignment="1">
      <alignment horizontal="left" vertic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20" fontId="16" fillId="0" borderId="1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0" fontId="16" fillId="0" borderId="13" xfId="0" applyNumberFormat="1" applyFont="1" applyBorder="1" applyAlignment="1">
      <alignment horizontal="center" vertical="center"/>
    </xf>
    <xf numFmtId="168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20" fontId="16" fillId="0" borderId="2" xfId="0" applyNumberFormat="1" applyFont="1" applyBorder="1" applyAlignment="1">
      <alignment horizontal="center" vertical="center"/>
    </xf>
    <xf numFmtId="20" fontId="16" fillId="0" borderId="26" xfId="0" applyNumberFormat="1" applyFont="1" applyBorder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/>
    </xf>
    <xf numFmtId="0" fontId="18" fillId="6" borderId="6" xfId="1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8" fillId="6" borderId="1" xfId="1" applyFont="1" applyFill="1" applyAlignment="1">
      <alignment horizontal="left" vertical="center"/>
    </xf>
    <xf numFmtId="0" fontId="17" fillId="6" borderId="1" xfId="1" applyFont="1" applyFill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left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29" xfId="0" applyNumberFormat="1" applyFont="1" applyBorder="1" applyAlignment="1">
      <alignment horizontal="center" vertical="center"/>
    </xf>
    <xf numFmtId="20" fontId="16" fillId="0" borderId="27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20" fontId="16" fillId="0" borderId="12" xfId="0" applyNumberFormat="1" applyFont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vertical="center"/>
    </xf>
    <xf numFmtId="0" fontId="17" fillId="6" borderId="7" xfId="1" applyFont="1" applyFill="1" applyBorder="1" applyAlignment="1">
      <alignment horizontal="left" vertical="center"/>
    </xf>
    <xf numFmtId="0" fontId="17" fillId="6" borderId="10" xfId="0" applyFont="1" applyFill="1" applyBorder="1" applyAlignment="1">
      <alignment vertical="center"/>
    </xf>
    <xf numFmtId="20" fontId="16" fillId="0" borderId="1" xfId="0" applyNumberFormat="1" applyFont="1" applyFill="1" applyBorder="1" applyAlignment="1">
      <alignment horizontal="center" vertical="center"/>
    </xf>
    <xf numFmtId="20" fontId="16" fillId="0" borderId="20" xfId="0" applyNumberFormat="1" applyFont="1" applyFill="1" applyBorder="1" applyAlignment="1">
      <alignment horizontal="center" vertical="center"/>
    </xf>
  </cellXfs>
  <cellStyles count="9">
    <cellStyle name="Accent4" xfId="8" builtinId="41"/>
    <cellStyle name="Accent4 2" xfId="3"/>
    <cellStyle name="Good 2" xfId="6"/>
    <cellStyle name="Normal" xfId="0" builtinId="0"/>
    <cellStyle name="Normal 2" xfId="2"/>
    <cellStyle name="Normal 2 2" xfId="4"/>
    <cellStyle name="Normal 2 3" xfId="5"/>
    <cellStyle name="Normal 3" xfId="1"/>
    <cellStyle name="Normal 3 3" xfId="7"/>
  </cellStyles>
  <dxfs count="5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753857638891" missingItemsLimit="0" createdVersion="8" refreshedVersion="8" minRefreshableVersion="3" recordCount="68">
  <cacheSource type="worksheet">
    <worksheetSource ref="B21:H89" sheet="Input"/>
  </cacheSource>
  <cacheFields count="7">
    <cacheField name="VOC" numFmtId="0">
      <sharedItems count="1">
        <s v="KID"/>
      </sharedItems>
    </cacheField>
    <cacheField name="Route" numFmtId="0">
      <sharedItems containsSemiMixedTypes="0" containsString="0" containsNumber="1" containsInteger="1" minValue="216" maxValue="216" count="1">
        <n v="216"/>
      </sharedItems>
    </cacheField>
    <cacheField name="Direction" numFmtId="0">
      <sharedItems containsNonDate="0" containsString="0" containsBlank="1"/>
    </cacheField>
    <cacheField name="Peak" numFmtId="0">
      <sharedItems containsNonDate="0" containsString="0" containsBlank="1" count="1">
        <m/>
      </sharedItems>
    </cacheField>
    <cacheField name="BLOCK" numFmtId="0">
      <sharedItems containsNonDate="0" containsString="0" containsBlank="1" count="1">
        <m/>
      </sharedItems>
    </cacheField>
    <cacheField name="Depart" numFmtId="0">
      <sharedItems containsNonDate="0" containsString="0" containsBlank="1" count="1">
        <m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24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2">
    <i>
      <x/>
      <x/>
      <x/>
      <x/>
      <x/>
      <x/>
    </i>
    <i t="grand">
      <x/>
    </i>
  </rowItems>
  <colItems count="1">
    <i/>
  </colItems>
  <dataFields count="1">
    <dataField name="Count of BLOCK" fld="4" subtotal="count" baseField="4" baseItem="0"/>
  </dataFields>
  <formats count="56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field="6" type="button" dataOnly="0" labelOnly="1" outline="0" axis="axisRow" fieldPosition="2"/>
    </format>
    <format dxfId="50">
      <pivotArea field="3" type="button" dataOnly="0" labelOnly="1" outline="0" axis="axisRow" fieldPosition="3"/>
    </format>
    <format dxfId="49">
      <pivotArea field="5" type="button" dataOnly="0" labelOnly="1" outline="0" axis="axisRow" fieldPosition="4"/>
    </format>
    <format dxfId="48">
      <pivotArea field="4" type="button" dataOnly="0" labelOnly="1" outline="0" axis="axisRow" fieldPosition="5"/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4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43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6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field="5" type="button" dataOnly="0" labelOnly="1" outline="0" axis="axisRow" fieldPosition="4"/>
    </format>
    <format dxfId="34">
      <pivotArea field="4" type="button" dataOnly="0" labelOnly="1" outline="0" axis="axisRow" fieldPosition="5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30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9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field="6" type="button" dataOnly="0" labelOnly="1" outline="0" axis="axisRow" fieldPosition="2"/>
    </format>
    <format dxfId="22">
      <pivotArea field="3" type="button" dataOnly="0" labelOnly="1" outline="0" axis="axisRow" fieldPosition="3"/>
    </format>
    <format dxfId="21">
      <pivotArea field="5" type="button" dataOnly="0" labelOnly="1" outline="0" axis="axisRow" fieldPosition="4"/>
    </format>
    <format dxfId="20">
      <pivotArea field="4" type="button" dataOnly="0" labelOnly="1" outline="0" axis="axisRow" fieldPosition="5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6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5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6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field="5" type="button" dataOnly="0" labelOnly="1" outline="0" axis="axisRow" fieldPosition="4"/>
    </format>
    <format dxfId="6">
      <pivotArea field="4" type="button" dataOnly="0" labelOnly="1" outline="0" axis="axisRow" fieldPosition="5"/>
    </format>
    <format dxfId="5">
      <pivotArea dataOnly="0" labelOnly="1" outline="0" fieldPosition="0">
        <references count="1">
          <reference field="0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1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showGridLines="0" zoomScale="75" zoomScaleNormal="75" workbookViewId="0">
      <pane xSplit="2" ySplit="21" topLeftCell="D22" activePane="bottomRight" state="frozen"/>
      <selection pane="topRight" activeCell="C1" sqref="C1"/>
      <selection pane="bottomLeft" activeCell="A22" sqref="A22"/>
      <selection pane="bottomRight" activeCell="N35" sqref="N35"/>
    </sheetView>
  </sheetViews>
  <sheetFormatPr defaultColWidth="8" defaultRowHeight="14.4"/>
  <cols>
    <col min="1" max="1" width="3.5" style="101" customWidth="1"/>
    <col min="2" max="2" width="19.09765625" style="102" bestFit="1" customWidth="1"/>
    <col min="3" max="4" width="19.3984375" style="102" bestFit="1" customWidth="1"/>
    <col min="5" max="6" width="15" style="102" customWidth="1"/>
    <col min="7" max="7" width="17.69921875" style="102" bestFit="1" customWidth="1"/>
    <col min="8" max="9" width="15" style="102" customWidth="1"/>
    <col min="10" max="13" width="15" style="101" customWidth="1"/>
    <col min="14" max="14" width="17.69921875" style="101" bestFit="1" customWidth="1"/>
    <col min="15" max="15" width="11.3984375" style="101" customWidth="1"/>
    <col min="16" max="16" width="13" style="101" customWidth="1"/>
    <col min="17" max="18" width="13" style="102" customWidth="1"/>
    <col min="19" max="19" width="10.69921875" style="102" bestFit="1" customWidth="1"/>
    <col min="20" max="20" width="9.3984375" style="102" bestFit="1" customWidth="1"/>
    <col min="21" max="21" width="14.09765625" style="102" bestFit="1" customWidth="1"/>
    <col min="22" max="24" width="11.5" style="102" customWidth="1"/>
    <col min="25" max="25" width="11.09765625" style="102" bestFit="1" customWidth="1"/>
    <col min="26" max="26" width="11.8984375" style="102" bestFit="1" customWidth="1"/>
    <col min="27" max="16384" width="8" style="102"/>
  </cols>
  <sheetData>
    <row r="1" spans="2:25" s="1" customFormat="1" ht="18" customHeight="1">
      <c r="B1" s="1" t="s">
        <v>13</v>
      </c>
      <c r="C1" s="2">
        <v>216</v>
      </c>
      <c r="D1" s="3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4"/>
      <c r="R1" s="4"/>
      <c r="S1" s="4"/>
      <c r="T1" s="4"/>
      <c r="U1" s="4"/>
      <c r="V1" s="4"/>
      <c r="W1" s="4"/>
      <c r="X1" s="4"/>
      <c r="Y1" s="4"/>
    </row>
    <row r="2" spans="2:25" s="1" customFormat="1" ht="18" customHeight="1">
      <c r="B2" s="1" t="s">
        <v>1</v>
      </c>
      <c r="C2" s="2" t="s">
        <v>48</v>
      </c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  <c r="Y2" s="4"/>
    </row>
    <row r="3" spans="2:25" s="1" customFormat="1" ht="18" customHeight="1">
      <c r="B3" s="1" t="s">
        <v>14</v>
      </c>
      <c r="C3" s="6">
        <v>45598</v>
      </c>
      <c r="D3" s="3"/>
      <c r="E3" s="4"/>
      <c r="F3" s="7"/>
      <c r="I3" s="8"/>
      <c r="J3" s="8"/>
      <c r="K3" s="8"/>
      <c r="L3" s="8"/>
      <c r="M3" s="8"/>
      <c r="N3" s="8"/>
      <c r="O3" s="8"/>
      <c r="P3" s="9"/>
      <c r="Q3" s="10"/>
      <c r="R3" s="10"/>
    </row>
    <row r="4" spans="2:25" s="1" customFormat="1" ht="18" customHeight="1">
      <c r="B4" s="1" t="s">
        <v>2</v>
      </c>
      <c r="C4" s="2" t="s">
        <v>3</v>
      </c>
      <c r="D4" s="11"/>
      <c r="F4" s="12"/>
      <c r="I4" s="8"/>
      <c r="J4" s="8"/>
      <c r="K4" s="8"/>
      <c r="L4" s="8"/>
      <c r="M4" s="8"/>
      <c r="N4" s="8"/>
      <c r="O4" s="8"/>
      <c r="P4" s="9"/>
      <c r="Q4" s="10"/>
      <c r="R4" s="10"/>
    </row>
    <row r="5" spans="2:25" s="1" customFormat="1" ht="18" customHeight="1">
      <c r="B5" s="1" t="s">
        <v>4</v>
      </c>
      <c r="C5" s="2" t="s">
        <v>5</v>
      </c>
      <c r="D5" s="11"/>
      <c r="F5" s="13"/>
      <c r="I5" s="8"/>
      <c r="J5" s="8"/>
      <c r="K5" s="8"/>
      <c r="L5" s="8"/>
      <c r="M5" s="8"/>
      <c r="N5" s="8"/>
      <c r="O5" s="8"/>
      <c r="P5" s="9"/>
      <c r="Q5" s="10"/>
      <c r="R5" s="10"/>
    </row>
    <row r="6" spans="2:25" s="14" customFormat="1" ht="18" customHeight="1">
      <c r="I6" s="15"/>
      <c r="J6" s="15"/>
      <c r="K6" s="15"/>
      <c r="L6" s="15"/>
      <c r="M6" s="15"/>
      <c r="N6" s="15"/>
      <c r="O6" s="15"/>
      <c r="P6" s="16"/>
      <c r="Q6" s="17"/>
      <c r="R6" s="17"/>
    </row>
    <row r="7" spans="2:25" s="10" customFormat="1" ht="51" customHeight="1">
      <c r="B7" s="18">
        <v>216</v>
      </c>
      <c r="C7" s="19" t="s">
        <v>40</v>
      </c>
      <c r="D7" s="19" t="s">
        <v>60</v>
      </c>
      <c r="E7" s="19" t="s">
        <v>59</v>
      </c>
      <c r="F7" s="19" t="s">
        <v>61</v>
      </c>
      <c r="G7" s="19" t="s">
        <v>41</v>
      </c>
      <c r="H7" s="19"/>
      <c r="I7" s="20"/>
      <c r="J7" s="20"/>
      <c r="K7" s="20"/>
      <c r="L7" s="20"/>
      <c r="M7" s="20"/>
      <c r="N7" s="20"/>
      <c r="O7" s="20"/>
      <c r="P7" s="21" t="s">
        <v>15</v>
      </c>
      <c r="Q7" s="22" t="s">
        <v>16</v>
      </c>
      <c r="R7" s="23" t="s">
        <v>17</v>
      </c>
      <c r="S7" s="24" t="str">
        <f>$C$5</f>
        <v>9m</v>
      </c>
      <c r="T7" s="25" t="e">
        <f>SUM(R17:R19)-SUM(X17:X19)</f>
        <v>#REF!</v>
      </c>
      <c r="U7" s="26">
        <f>C3</f>
        <v>45598</v>
      </c>
      <c r="V7" s="27"/>
      <c r="W7" s="27"/>
      <c r="X7" s="27"/>
      <c r="Y7" s="28"/>
    </row>
    <row r="8" spans="2:25" s="17" customFormat="1" ht="18" customHeight="1">
      <c r="B8" s="18" t="s">
        <v>42</v>
      </c>
      <c r="C8" s="29">
        <v>5.15</v>
      </c>
      <c r="D8" s="29">
        <v>10.9</v>
      </c>
      <c r="E8" s="29">
        <v>10.1</v>
      </c>
      <c r="F8" s="29">
        <v>10.1</v>
      </c>
      <c r="G8" s="29">
        <v>4.8099999999999996</v>
      </c>
      <c r="H8" s="29"/>
      <c r="I8" s="30"/>
      <c r="J8" s="30"/>
      <c r="K8" s="30"/>
      <c r="L8" s="30"/>
      <c r="M8" s="30"/>
      <c r="N8" s="30"/>
      <c r="O8" s="30"/>
      <c r="P8" s="31">
        <f ca="1">R8-Q8</f>
        <v>20.200000000000003</v>
      </c>
      <c r="Q8" s="32">
        <f ca="1">SUMIF($C$7:$O$19,"*Pos*",$C8:$O8)</f>
        <v>20.86</v>
      </c>
      <c r="R8" s="33">
        <f t="shared" ref="R8:R19" si="0">SUM(C8:O8)</f>
        <v>41.06</v>
      </c>
      <c r="S8" s="34"/>
      <c r="T8" s="35"/>
      <c r="U8" s="35"/>
      <c r="V8" s="36"/>
      <c r="W8" s="36"/>
      <c r="X8" s="37"/>
      <c r="Y8" s="38"/>
    </row>
    <row r="9" spans="2:25" s="17" customFormat="1" ht="18" customHeight="1">
      <c r="B9" s="39" t="s">
        <v>18</v>
      </c>
      <c r="C9" s="40">
        <v>4</v>
      </c>
      <c r="D9" s="41">
        <v>5</v>
      </c>
      <c r="E9" s="41">
        <v>71</v>
      </c>
      <c r="F9" s="41">
        <v>76</v>
      </c>
      <c r="G9" s="41">
        <v>9</v>
      </c>
      <c r="H9" s="41"/>
      <c r="I9" s="41"/>
      <c r="J9" s="41"/>
      <c r="K9" s="41"/>
      <c r="L9" s="41"/>
      <c r="M9" s="41"/>
      <c r="N9" s="41"/>
      <c r="O9" s="41"/>
      <c r="P9" s="42">
        <f t="shared" ref="P9:P18" ca="1" si="1">R9-Q9</f>
        <v>147</v>
      </c>
      <c r="Q9" s="43">
        <f ca="1">SUMIF($C$7:$O$19,"*Pos*",$C9:$O9)</f>
        <v>18</v>
      </c>
      <c r="R9" s="44">
        <f t="shared" si="0"/>
        <v>165</v>
      </c>
      <c r="S9" s="45"/>
      <c r="T9" s="46"/>
      <c r="U9" s="46"/>
      <c r="V9" s="16"/>
      <c r="W9" s="16"/>
      <c r="X9" s="47"/>
      <c r="Y9" s="48"/>
    </row>
    <row r="10" spans="2:25" s="17" customFormat="1" ht="18" customHeight="1">
      <c r="B10" s="49" t="s">
        <v>19</v>
      </c>
      <c r="C10" s="50">
        <f>C9</f>
        <v>4</v>
      </c>
      <c r="D10" s="51">
        <f t="shared" ref="D10:O13" si="2">D9</f>
        <v>5</v>
      </c>
      <c r="E10" s="51">
        <f t="shared" ref="E10:J10" si="3">E9</f>
        <v>71</v>
      </c>
      <c r="F10" s="51">
        <f t="shared" si="3"/>
        <v>76</v>
      </c>
      <c r="G10" s="51">
        <f t="shared" si="3"/>
        <v>9</v>
      </c>
      <c r="H10" s="51">
        <f t="shared" si="3"/>
        <v>0</v>
      </c>
      <c r="I10" s="51">
        <f t="shared" si="3"/>
        <v>0</v>
      </c>
      <c r="J10" s="51">
        <f t="shared" si="3"/>
        <v>0</v>
      </c>
      <c r="K10" s="51">
        <f t="shared" si="2"/>
        <v>0</v>
      </c>
      <c r="L10" s="51">
        <f t="shared" si="2"/>
        <v>0</v>
      </c>
      <c r="M10" s="51"/>
      <c r="N10" s="51"/>
      <c r="O10" s="51">
        <f t="shared" si="2"/>
        <v>0</v>
      </c>
      <c r="P10" s="50">
        <f t="shared" ca="1" si="1"/>
        <v>147</v>
      </c>
      <c r="Q10" s="52">
        <f ca="1">SUMIF($C$7:$O$19,"*Pos*",$C10:$O10)</f>
        <v>18</v>
      </c>
      <c r="R10" s="53">
        <f t="shared" si="0"/>
        <v>165</v>
      </c>
      <c r="S10" s="45"/>
      <c r="T10" s="46"/>
      <c r="U10" s="46"/>
      <c r="V10" s="16"/>
      <c r="W10" s="16"/>
      <c r="X10" s="47"/>
      <c r="Y10" s="48"/>
    </row>
    <row r="11" spans="2:25" s="17" customFormat="1" ht="18" customHeight="1">
      <c r="B11" s="49" t="s">
        <v>20</v>
      </c>
      <c r="C11" s="50">
        <f>C10</f>
        <v>4</v>
      </c>
      <c r="D11" s="51">
        <f t="shared" si="2"/>
        <v>5</v>
      </c>
      <c r="E11" s="51">
        <f t="shared" ref="E11:J11" si="4">E10</f>
        <v>71</v>
      </c>
      <c r="F11" s="51">
        <f t="shared" si="4"/>
        <v>76</v>
      </c>
      <c r="G11" s="51">
        <f t="shared" si="4"/>
        <v>9</v>
      </c>
      <c r="H11" s="51">
        <f t="shared" si="4"/>
        <v>0</v>
      </c>
      <c r="I11" s="51">
        <f t="shared" si="4"/>
        <v>0</v>
      </c>
      <c r="J11" s="51">
        <f t="shared" si="4"/>
        <v>0</v>
      </c>
      <c r="K11" s="51">
        <f t="shared" si="2"/>
        <v>0</v>
      </c>
      <c r="L11" s="51">
        <f t="shared" si="2"/>
        <v>0</v>
      </c>
      <c r="M11" s="51"/>
      <c r="N11" s="51"/>
      <c r="O11" s="51">
        <f t="shared" si="2"/>
        <v>0</v>
      </c>
      <c r="P11" s="50">
        <f t="shared" ca="1" si="1"/>
        <v>147</v>
      </c>
      <c r="Q11" s="52">
        <f ca="1">SUMIF($C$7:$O$19,"*Pos*",$C11:$O11)</f>
        <v>18</v>
      </c>
      <c r="R11" s="53">
        <f t="shared" si="0"/>
        <v>165</v>
      </c>
      <c r="S11" s="45"/>
      <c r="T11" s="46"/>
      <c r="U11" s="46"/>
      <c r="V11" s="16"/>
      <c r="W11" s="16"/>
      <c r="X11" s="47"/>
      <c r="Y11" s="48"/>
    </row>
    <row r="12" spans="2:25" s="17" customFormat="1" ht="18" customHeight="1">
      <c r="B12" s="49" t="s">
        <v>21</v>
      </c>
      <c r="C12" s="50">
        <f>C11</f>
        <v>4</v>
      </c>
      <c r="D12" s="51">
        <f t="shared" si="2"/>
        <v>5</v>
      </c>
      <c r="E12" s="51">
        <f t="shared" ref="E12:J12" si="5">E11</f>
        <v>71</v>
      </c>
      <c r="F12" s="51">
        <f t="shared" si="5"/>
        <v>76</v>
      </c>
      <c r="G12" s="51">
        <f t="shared" si="5"/>
        <v>9</v>
      </c>
      <c r="H12" s="51">
        <f t="shared" si="5"/>
        <v>0</v>
      </c>
      <c r="I12" s="51">
        <f t="shared" si="5"/>
        <v>0</v>
      </c>
      <c r="J12" s="51">
        <f t="shared" si="5"/>
        <v>0</v>
      </c>
      <c r="K12" s="51">
        <f t="shared" si="2"/>
        <v>0</v>
      </c>
      <c r="L12" s="51">
        <f t="shared" si="2"/>
        <v>0</v>
      </c>
      <c r="M12" s="51"/>
      <c r="N12" s="51"/>
      <c r="O12" s="51">
        <f t="shared" si="2"/>
        <v>0</v>
      </c>
      <c r="P12" s="50">
        <f t="shared" ca="1" si="1"/>
        <v>147</v>
      </c>
      <c r="Q12" s="52">
        <f t="shared" ref="Q12:Q18" ca="1" si="6">SUMIF($C$7:$O$19,"*Pos*",$C12:$O12)</f>
        <v>18</v>
      </c>
      <c r="R12" s="53">
        <f t="shared" si="0"/>
        <v>165</v>
      </c>
      <c r="S12" s="45"/>
      <c r="T12" s="46"/>
      <c r="U12" s="54" t="s">
        <v>44</v>
      </c>
      <c r="V12" s="55"/>
      <c r="W12" s="56"/>
      <c r="X12" s="47"/>
      <c r="Y12" s="57" t="s">
        <v>22</v>
      </c>
    </row>
    <row r="13" spans="2:25" s="10" customFormat="1" ht="18" customHeight="1">
      <c r="B13" s="49" t="s">
        <v>23</v>
      </c>
      <c r="C13" s="50">
        <f>C12</f>
        <v>4</v>
      </c>
      <c r="D13" s="51">
        <f t="shared" si="2"/>
        <v>5</v>
      </c>
      <c r="E13" s="51">
        <f t="shared" ref="E13:J13" si="7">E12</f>
        <v>71</v>
      </c>
      <c r="F13" s="51">
        <f t="shared" si="7"/>
        <v>76</v>
      </c>
      <c r="G13" s="51">
        <f t="shared" si="7"/>
        <v>9</v>
      </c>
      <c r="H13" s="51">
        <f t="shared" si="7"/>
        <v>0</v>
      </c>
      <c r="I13" s="51">
        <f t="shared" si="7"/>
        <v>0</v>
      </c>
      <c r="J13" s="51">
        <f t="shared" si="7"/>
        <v>0</v>
      </c>
      <c r="K13" s="51">
        <f t="shared" si="2"/>
        <v>0</v>
      </c>
      <c r="L13" s="51">
        <f t="shared" si="2"/>
        <v>0</v>
      </c>
      <c r="M13" s="51"/>
      <c r="N13" s="51"/>
      <c r="O13" s="51">
        <f t="shared" si="2"/>
        <v>0</v>
      </c>
      <c r="P13" s="50">
        <f t="shared" ca="1" si="1"/>
        <v>147</v>
      </c>
      <c r="Q13" s="52">
        <f t="shared" ca="1" si="6"/>
        <v>18</v>
      </c>
      <c r="R13" s="53">
        <f t="shared" si="0"/>
        <v>165</v>
      </c>
      <c r="S13" s="45"/>
      <c r="T13" s="46"/>
      <c r="U13" s="58" t="s">
        <v>24</v>
      </c>
      <c r="V13" s="59" t="e">
        <f>'216 (Mo-Fri)'!#REF!</f>
        <v>#REF!</v>
      </c>
      <c r="W13" s="60"/>
      <c r="X13" s="61" t="e">
        <f ca="1">V13-P13</f>
        <v>#REF!</v>
      </c>
      <c r="Y13" s="62" t="e">
        <f>'216 (Mo-Fri)'!#REF!</f>
        <v>#REF!</v>
      </c>
    </row>
    <row r="14" spans="2:25" s="10" customFormat="1" ht="18" customHeight="1">
      <c r="B14" s="49" t="s">
        <v>25</v>
      </c>
      <c r="C14" s="63">
        <v>3</v>
      </c>
      <c r="D14" s="64">
        <v>0</v>
      </c>
      <c r="E14" s="64">
        <v>43</v>
      </c>
      <c r="F14" s="64">
        <v>43</v>
      </c>
      <c r="G14" s="64">
        <v>3</v>
      </c>
      <c r="H14" s="64"/>
      <c r="I14" s="64">
        <v>0</v>
      </c>
      <c r="J14" s="64"/>
      <c r="K14" s="64"/>
      <c r="L14" s="64"/>
      <c r="M14" s="64"/>
      <c r="N14" s="64"/>
      <c r="O14" s="64"/>
      <c r="P14" s="50">
        <f t="shared" ca="1" si="1"/>
        <v>86</v>
      </c>
      <c r="Q14" s="52">
        <f t="shared" ca="1" si="6"/>
        <v>6</v>
      </c>
      <c r="R14" s="53">
        <f t="shared" si="0"/>
        <v>92</v>
      </c>
      <c r="S14" s="45"/>
      <c r="T14" s="46"/>
      <c r="U14" s="58" t="s">
        <v>26</v>
      </c>
      <c r="V14" s="59" t="e">
        <f>'216 (Mo-Fri)'!#REF!</f>
        <v>#REF!</v>
      </c>
      <c r="W14" s="60"/>
      <c r="X14" s="61" t="e">
        <f ca="1">V14-P14</f>
        <v>#REF!</v>
      </c>
      <c r="Y14" s="62" t="e">
        <f>'216 (Mo-Fri)'!#REF!</f>
        <v>#REF!</v>
      </c>
    </row>
    <row r="15" spans="2:25" s="10" customFormat="1" ht="18" customHeight="1">
      <c r="B15" s="49" t="s">
        <v>27</v>
      </c>
      <c r="C15" s="63">
        <v>1</v>
      </c>
      <c r="D15" s="64">
        <v>0</v>
      </c>
      <c r="E15" s="64">
        <v>18</v>
      </c>
      <c r="F15" s="64">
        <v>18</v>
      </c>
      <c r="G15" s="64">
        <v>1</v>
      </c>
      <c r="H15" s="64"/>
      <c r="I15" s="64"/>
      <c r="J15" s="64">
        <f t="shared" ref="J15:O15" si="8">J14</f>
        <v>0</v>
      </c>
      <c r="K15" s="64">
        <f t="shared" si="8"/>
        <v>0</v>
      </c>
      <c r="L15" s="64">
        <f t="shared" si="8"/>
        <v>0</v>
      </c>
      <c r="M15" s="64"/>
      <c r="N15" s="64"/>
      <c r="O15" s="64">
        <f t="shared" si="8"/>
        <v>0</v>
      </c>
      <c r="P15" s="50">
        <f t="shared" ca="1" si="1"/>
        <v>36</v>
      </c>
      <c r="Q15" s="52">
        <f t="shared" ca="1" si="6"/>
        <v>2</v>
      </c>
      <c r="R15" s="53">
        <f t="shared" si="0"/>
        <v>38</v>
      </c>
      <c r="S15" s="45"/>
      <c r="T15" s="46"/>
      <c r="U15" s="58" t="s">
        <v>28</v>
      </c>
      <c r="V15" s="59" t="e">
        <f>'216 (Mo-Fri)'!#REF!</f>
        <v>#REF!</v>
      </c>
      <c r="W15" s="60"/>
      <c r="X15" s="61" t="e">
        <f ca="1">V15-P15</f>
        <v>#REF!</v>
      </c>
      <c r="Y15" s="62" t="e">
        <f>'216 (Mo-Fri)'!#REF!</f>
        <v>#REF!</v>
      </c>
    </row>
    <row r="16" spans="2:25" s="10" customFormat="1" ht="18" customHeight="1">
      <c r="B16" s="65" t="s">
        <v>29</v>
      </c>
      <c r="C16" s="66">
        <f>C15</f>
        <v>1</v>
      </c>
      <c r="D16" s="67">
        <f t="shared" ref="D16:O16" si="9">D15</f>
        <v>0</v>
      </c>
      <c r="E16" s="67">
        <f t="shared" si="9"/>
        <v>18</v>
      </c>
      <c r="F16" s="67">
        <f t="shared" si="9"/>
        <v>18</v>
      </c>
      <c r="G16" s="67">
        <f t="shared" si="9"/>
        <v>1</v>
      </c>
      <c r="H16" s="67">
        <f t="shared" si="9"/>
        <v>0</v>
      </c>
      <c r="I16" s="67">
        <f t="shared" si="9"/>
        <v>0</v>
      </c>
      <c r="J16" s="67">
        <f t="shared" si="9"/>
        <v>0</v>
      </c>
      <c r="K16" s="67">
        <f t="shared" si="9"/>
        <v>0</v>
      </c>
      <c r="L16" s="67">
        <f t="shared" si="9"/>
        <v>0</v>
      </c>
      <c r="M16" s="67"/>
      <c r="N16" s="67"/>
      <c r="O16" s="67">
        <f t="shared" si="9"/>
        <v>0</v>
      </c>
      <c r="P16" s="66">
        <f t="shared" ca="1" si="1"/>
        <v>36</v>
      </c>
      <c r="Q16" s="68">
        <f t="shared" ca="1" si="6"/>
        <v>2</v>
      </c>
      <c r="R16" s="69">
        <f t="shared" si="0"/>
        <v>38</v>
      </c>
      <c r="S16" s="45"/>
      <c r="T16" s="46"/>
      <c r="U16" s="70" t="s">
        <v>30</v>
      </c>
      <c r="V16" s="71" t="s">
        <v>31</v>
      </c>
      <c r="W16" s="71" t="s">
        <v>32</v>
      </c>
      <c r="X16" s="72" t="s">
        <v>33</v>
      </c>
      <c r="Y16" s="73"/>
    </row>
    <row r="17" spans="2:25" s="10" customFormat="1" ht="18" customHeight="1">
      <c r="B17" s="74" t="str">
        <f>B7&amp;"KMS WKD"</f>
        <v>216KMS WKD</v>
      </c>
      <c r="C17" s="75">
        <f>C8*C12</f>
        <v>20.6</v>
      </c>
      <c r="D17" s="75">
        <f t="shared" ref="D17:O17" si="10">D8*D12</f>
        <v>54.5</v>
      </c>
      <c r="E17" s="75">
        <f>E8*E12</f>
        <v>717.1</v>
      </c>
      <c r="F17" s="75">
        <f t="shared" si="10"/>
        <v>767.6</v>
      </c>
      <c r="G17" s="75">
        <f t="shared" ref="G17:J17" si="11">G8*G12</f>
        <v>43.29</v>
      </c>
      <c r="H17" s="75">
        <f t="shared" si="11"/>
        <v>0</v>
      </c>
      <c r="I17" s="75">
        <f t="shared" si="11"/>
        <v>0</v>
      </c>
      <c r="J17" s="75">
        <f t="shared" si="11"/>
        <v>0</v>
      </c>
      <c r="K17" s="75">
        <f t="shared" si="10"/>
        <v>0</v>
      </c>
      <c r="L17" s="75">
        <f t="shared" si="10"/>
        <v>0</v>
      </c>
      <c r="M17" s="75"/>
      <c r="N17" s="75"/>
      <c r="O17" s="75">
        <f t="shared" si="10"/>
        <v>0</v>
      </c>
      <c r="P17" s="76">
        <f t="shared" ca="1" si="1"/>
        <v>1484.7000000000003</v>
      </c>
      <c r="Q17" s="77">
        <f t="shared" ca="1" si="6"/>
        <v>118.38999999999999</v>
      </c>
      <c r="R17" s="78">
        <f t="shared" si="0"/>
        <v>1603.0900000000001</v>
      </c>
      <c r="S17" s="79"/>
      <c r="T17" s="58"/>
      <c r="U17" s="109" t="s">
        <v>24</v>
      </c>
      <c r="V17" s="110" t="e">
        <f>'216 (Mo-Fri)'!#REF!</f>
        <v>#REF!</v>
      </c>
      <c r="W17" s="110" t="e">
        <f>'216 (Mo-Fri)'!#REF!</f>
        <v>#REF!</v>
      </c>
      <c r="X17" s="111" t="e">
        <f>V17+W17</f>
        <v>#REF!</v>
      </c>
      <c r="Y17" s="81"/>
    </row>
    <row r="18" spans="2:25" s="10" customFormat="1" ht="18" customHeight="1">
      <c r="B18" s="74" t="str">
        <f>B7&amp;"KMS SAT"</f>
        <v>216KMS SAT</v>
      </c>
      <c r="C18" s="75">
        <f>C8*C14</f>
        <v>15.450000000000001</v>
      </c>
      <c r="D18" s="75">
        <f t="shared" ref="D18:O18" si="12">D8*D14</f>
        <v>0</v>
      </c>
      <c r="E18" s="75">
        <f t="shared" si="12"/>
        <v>434.3</v>
      </c>
      <c r="F18" s="75">
        <f>F8*F14</f>
        <v>434.3</v>
      </c>
      <c r="G18" s="75">
        <f t="shared" ref="G18:J18" si="13">G8*G14</f>
        <v>14.43</v>
      </c>
      <c r="H18" s="75">
        <f t="shared" si="13"/>
        <v>0</v>
      </c>
      <c r="I18" s="75">
        <f t="shared" si="13"/>
        <v>0</v>
      </c>
      <c r="J18" s="75">
        <f t="shared" si="13"/>
        <v>0</v>
      </c>
      <c r="K18" s="75">
        <f t="shared" si="12"/>
        <v>0</v>
      </c>
      <c r="L18" s="75">
        <f t="shared" si="12"/>
        <v>0</v>
      </c>
      <c r="M18" s="75"/>
      <c r="N18" s="75"/>
      <c r="O18" s="75">
        <f t="shared" si="12"/>
        <v>0</v>
      </c>
      <c r="P18" s="76">
        <f t="shared" ca="1" si="1"/>
        <v>868.59999999999991</v>
      </c>
      <c r="Q18" s="77">
        <f t="shared" ca="1" si="6"/>
        <v>29.880000000000003</v>
      </c>
      <c r="R18" s="78">
        <f t="shared" si="0"/>
        <v>898.4799999999999</v>
      </c>
      <c r="S18" s="79"/>
      <c r="T18" s="58"/>
      <c r="U18" s="58" t="s">
        <v>26</v>
      </c>
      <c r="V18" s="112" t="e">
        <f>'216 (Mo-Fri)'!#REF!</f>
        <v>#REF!</v>
      </c>
      <c r="W18" s="112" t="e">
        <f>'216 (Mo-Fri)'!#REF!</f>
        <v>#REF!</v>
      </c>
      <c r="X18" s="80" t="e">
        <f>V18+W18</f>
        <v>#REF!</v>
      </c>
      <c r="Y18" s="82"/>
    </row>
    <row r="19" spans="2:25" s="10" customFormat="1" ht="18" customHeight="1">
      <c r="B19" s="65" t="str">
        <f>B7&amp;"KMS SUN/PH"</f>
        <v>216KMS SUN/PH</v>
      </c>
      <c r="C19" s="83">
        <f>C8*C15</f>
        <v>5.15</v>
      </c>
      <c r="D19" s="83">
        <f t="shared" ref="D19:O19" si="14">D8*D15</f>
        <v>0</v>
      </c>
      <c r="E19" s="83">
        <f>E8*E15</f>
        <v>181.79999999999998</v>
      </c>
      <c r="F19" s="83">
        <f t="shared" si="14"/>
        <v>181.79999999999998</v>
      </c>
      <c r="G19" s="83">
        <f t="shared" ref="G19:J19" si="15">G8*G15</f>
        <v>4.8099999999999996</v>
      </c>
      <c r="H19" s="83">
        <f t="shared" si="15"/>
        <v>0</v>
      </c>
      <c r="I19" s="83">
        <f t="shared" si="15"/>
        <v>0</v>
      </c>
      <c r="J19" s="83">
        <f t="shared" si="15"/>
        <v>0</v>
      </c>
      <c r="K19" s="83">
        <f t="shared" si="14"/>
        <v>0</v>
      </c>
      <c r="L19" s="83">
        <f t="shared" si="14"/>
        <v>0</v>
      </c>
      <c r="M19" s="83"/>
      <c r="N19" s="83"/>
      <c r="O19" s="83">
        <f t="shared" si="14"/>
        <v>0</v>
      </c>
      <c r="P19" s="84">
        <f ca="1">R19-Q19</f>
        <v>363.6</v>
      </c>
      <c r="Q19" s="85">
        <f ca="1">SUMIF($C$7:$O$19,"*Pos*",$C19:$O19)</f>
        <v>9.9600000000000009</v>
      </c>
      <c r="R19" s="86">
        <f t="shared" si="0"/>
        <v>373.56</v>
      </c>
      <c r="S19" s="87"/>
      <c r="T19" s="88"/>
      <c r="U19" s="89" t="s">
        <v>28</v>
      </c>
      <c r="V19" s="90" t="e">
        <f>'216 (Mo-Fri)'!#REF!</f>
        <v>#REF!</v>
      </c>
      <c r="W19" s="90" t="e">
        <f>'216 (Mo-Fri)'!#REF!</f>
        <v>#REF!</v>
      </c>
      <c r="X19" s="91" t="e">
        <f>V19+W19</f>
        <v>#REF!</v>
      </c>
      <c r="Y19" s="92"/>
    </row>
    <row r="20" spans="2:25" s="10" customFormat="1" ht="18" customHeight="1">
      <c r="I20" s="9"/>
      <c r="J20" s="9"/>
      <c r="K20" s="9"/>
      <c r="L20" s="9"/>
      <c r="M20" s="9"/>
      <c r="N20" s="9"/>
      <c r="O20" s="9"/>
      <c r="P20" s="9"/>
    </row>
    <row r="21" spans="2:25" s="10" customFormat="1" ht="18" customHeight="1">
      <c r="B21" s="93" t="s">
        <v>2</v>
      </c>
      <c r="C21" s="93" t="s">
        <v>0</v>
      </c>
      <c r="D21" s="93" t="s">
        <v>34</v>
      </c>
      <c r="E21" s="93" t="s">
        <v>35</v>
      </c>
      <c r="F21" s="93" t="s">
        <v>36</v>
      </c>
      <c r="G21" s="93" t="s">
        <v>37</v>
      </c>
      <c r="H21" s="93" t="s">
        <v>45</v>
      </c>
      <c r="I21" s="9"/>
      <c r="J21" s="9"/>
      <c r="K21" s="9"/>
      <c r="L21" s="9"/>
      <c r="M21" s="9"/>
      <c r="N21" s="9"/>
      <c r="O21" s="9"/>
      <c r="P21" s="9"/>
      <c r="Q21" s="94"/>
      <c r="R21" s="94"/>
      <c r="U21" s="95"/>
      <c r="V21" s="95"/>
      <c r="W21" s="95"/>
      <c r="X21" s="95"/>
      <c r="Y21" s="95"/>
    </row>
    <row r="22" spans="2:25" s="95" customFormat="1" ht="18" customHeight="1">
      <c r="B22" s="96" t="str">
        <f>$C$4</f>
        <v>KID</v>
      </c>
      <c r="C22" s="96">
        <f>$C$1</f>
        <v>216</v>
      </c>
      <c r="D22" s="97"/>
      <c r="E22" s="97"/>
      <c r="F22" s="98"/>
      <c r="G22" s="97"/>
      <c r="H22" s="99">
        <f>$C$3</f>
        <v>45598</v>
      </c>
      <c r="I22" s="100"/>
      <c r="J22" s="105" t="s">
        <v>2</v>
      </c>
      <c r="K22" s="105" t="s">
        <v>0</v>
      </c>
      <c r="L22" s="105" t="s">
        <v>45</v>
      </c>
      <c r="M22" s="105" t="s">
        <v>35</v>
      </c>
      <c r="N22" s="105" t="s">
        <v>37</v>
      </c>
      <c r="O22" s="105" t="s">
        <v>36</v>
      </c>
      <c r="P22" s="106" t="s">
        <v>38</v>
      </c>
      <c r="Q22" s="94"/>
      <c r="R22" s="94"/>
    </row>
    <row r="23" spans="2:25" s="95" customFormat="1" ht="18" customHeight="1">
      <c r="B23" s="96" t="str">
        <f t="shared" ref="B23:B86" si="16">$C$4</f>
        <v>KID</v>
      </c>
      <c r="C23" s="96">
        <f t="shared" ref="C23:C86" si="17">$C$1</f>
        <v>216</v>
      </c>
      <c r="D23" s="97"/>
      <c r="E23" s="97"/>
      <c r="F23" s="98"/>
      <c r="G23" s="97"/>
      <c r="H23" s="99">
        <f t="shared" ref="H23:H86" si="18">$C$3</f>
        <v>45598</v>
      </c>
      <c r="I23" s="100"/>
      <c r="J23" s="106" t="s">
        <v>3</v>
      </c>
      <c r="K23" s="106">
        <v>216</v>
      </c>
      <c r="L23" s="107">
        <v>45598</v>
      </c>
      <c r="M23" s="106" t="s">
        <v>47</v>
      </c>
      <c r="N23" s="106" t="s">
        <v>47</v>
      </c>
      <c r="O23" s="106" t="s">
        <v>47</v>
      </c>
      <c r="P23" s="108"/>
      <c r="Q23" s="94"/>
      <c r="R23" s="94"/>
      <c r="T23" s="4"/>
      <c r="U23" s="4"/>
      <c r="V23" s="4"/>
      <c r="W23" s="4"/>
      <c r="X23" s="4"/>
      <c r="Y23" s="4"/>
    </row>
    <row r="24" spans="2:25" s="95" customFormat="1" ht="18" customHeight="1">
      <c r="B24" s="96" t="str">
        <f t="shared" si="16"/>
        <v>KID</v>
      </c>
      <c r="C24" s="96">
        <f t="shared" si="17"/>
        <v>216</v>
      </c>
      <c r="D24" s="97"/>
      <c r="E24" s="97"/>
      <c r="F24" s="98"/>
      <c r="G24" s="97"/>
      <c r="H24" s="99">
        <f t="shared" si="18"/>
        <v>45598</v>
      </c>
      <c r="I24" s="100"/>
      <c r="J24" s="106" t="s">
        <v>46</v>
      </c>
      <c r="K24" s="106"/>
      <c r="L24" s="106"/>
      <c r="M24" s="106"/>
      <c r="N24" s="106"/>
      <c r="O24" s="106"/>
      <c r="P24" s="108"/>
      <c r="Q24" s="94"/>
      <c r="R24" s="94"/>
      <c r="T24" s="4"/>
      <c r="U24" s="4"/>
      <c r="V24" s="4"/>
      <c r="W24" s="4"/>
      <c r="X24" s="4"/>
      <c r="Y24" s="4"/>
    </row>
    <row r="25" spans="2:25" s="95" customFormat="1" ht="18" customHeight="1">
      <c r="B25" s="96" t="str">
        <f t="shared" si="16"/>
        <v>KID</v>
      </c>
      <c r="C25" s="96">
        <f t="shared" si="17"/>
        <v>216</v>
      </c>
      <c r="D25" s="97"/>
      <c r="E25" s="97"/>
      <c r="F25" s="98"/>
      <c r="G25" s="97"/>
      <c r="H25" s="99">
        <f t="shared" si="18"/>
        <v>45598</v>
      </c>
      <c r="I25" s="100"/>
      <c r="J25"/>
      <c r="K25"/>
      <c r="L25"/>
      <c r="M25"/>
      <c r="N25"/>
      <c r="O25"/>
      <c r="P25"/>
      <c r="Q25" s="94"/>
      <c r="R25" s="94"/>
      <c r="T25" s="4"/>
      <c r="U25" s="4"/>
      <c r="V25" s="4"/>
      <c r="W25" s="4"/>
      <c r="X25" s="4"/>
      <c r="Y25" s="4"/>
    </row>
    <row r="26" spans="2:25" s="95" customFormat="1" ht="18" customHeight="1">
      <c r="B26" s="96" t="str">
        <f t="shared" si="16"/>
        <v>KID</v>
      </c>
      <c r="C26" s="96">
        <f t="shared" si="17"/>
        <v>216</v>
      </c>
      <c r="D26" s="97"/>
      <c r="E26" s="97"/>
      <c r="F26" s="98"/>
      <c r="G26" s="97"/>
      <c r="H26" s="99">
        <f t="shared" si="18"/>
        <v>45598</v>
      </c>
      <c r="I26" s="100"/>
      <c r="J26"/>
      <c r="K26"/>
      <c r="L26"/>
      <c r="M26"/>
      <c r="N26"/>
      <c r="O26"/>
      <c r="P26"/>
      <c r="Q26" s="94"/>
      <c r="R26" s="94"/>
      <c r="T26" s="4"/>
      <c r="U26" s="4"/>
      <c r="V26" s="4"/>
      <c r="W26" s="4"/>
      <c r="X26" s="4"/>
      <c r="Y26" s="4"/>
    </row>
    <row r="27" spans="2:25" s="95" customFormat="1" ht="18" customHeight="1">
      <c r="B27" s="96" t="str">
        <f t="shared" si="16"/>
        <v>KID</v>
      </c>
      <c r="C27" s="96">
        <f t="shared" si="17"/>
        <v>216</v>
      </c>
      <c r="D27" s="97"/>
      <c r="E27" s="97"/>
      <c r="F27" s="98"/>
      <c r="G27" s="97"/>
      <c r="H27" s="99">
        <f t="shared" si="18"/>
        <v>45598</v>
      </c>
      <c r="I27" s="100"/>
      <c r="J27"/>
      <c r="K27"/>
      <c r="L27"/>
      <c r="M27"/>
      <c r="N27"/>
      <c r="O27"/>
      <c r="P27"/>
      <c r="Q27" s="94"/>
      <c r="R27" s="94"/>
      <c r="T27" s="4"/>
      <c r="U27" s="4"/>
      <c r="V27" s="4"/>
      <c r="W27" s="4"/>
      <c r="X27" s="4"/>
      <c r="Y27" s="4"/>
    </row>
    <row r="28" spans="2:25" s="95" customFormat="1" ht="18" customHeight="1">
      <c r="B28" s="96" t="str">
        <f t="shared" si="16"/>
        <v>KID</v>
      </c>
      <c r="C28" s="96">
        <f t="shared" si="17"/>
        <v>216</v>
      </c>
      <c r="D28" s="97"/>
      <c r="E28" s="97"/>
      <c r="F28" s="98"/>
      <c r="G28" s="97"/>
      <c r="H28" s="99">
        <f t="shared" si="18"/>
        <v>45598</v>
      </c>
      <c r="I28" s="100"/>
      <c r="J28"/>
      <c r="K28"/>
      <c r="L28"/>
      <c r="M28"/>
      <c r="N28"/>
      <c r="O28"/>
      <c r="P28"/>
      <c r="Q28" s="94"/>
      <c r="R28" s="94"/>
      <c r="T28" s="4"/>
      <c r="U28" s="4"/>
      <c r="V28" s="4"/>
      <c r="W28" s="4"/>
      <c r="X28" s="4"/>
      <c r="Y28" s="4"/>
    </row>
    <row r="29" spans="2:25" s="95" customFormat="1" ht="18" customHeight="1">
      <c r="B29" s="96" t="str">
        <f t="shared" si="16"/>
        <v>KID</v>
      </c>
      <c r="C29" s="96">
        <f t="shared" si="17"/>
        <v>216</v>
      </c>
      <c r="D29" s="97"/>
      <c r="E29" s="97"/>
      <c r="F29" s="98"/>
      <c r="G29" s="97"/>
      <c r="H29" s="99">
        <f t="shared" si="18"/>
        <v>45598</v>
      </c>
      <c r="I29" s="100"/>
      <c r="J29"/>
      <c r="K29"/>
      <c r="L29"/>
      <c r="M29"/>
      <c r="N29"/>
      <c r="O29"/>
      <c r="P29"/>
      <c r="Q29" s="94"/>
      <c r="R29" s="94"/>
      <c r="T29" s="4"/>
      <c r="U29" s="4"/>
      <c r="V29" s="4"/>
      <c r="W29" s="4"/>
      <c r="X29" s="4"/>
      <c r="Y29" s="4"/>
    </row>
    <row r="30" spans="2:25" s="95" customFormat="1" ht="18" customHeight="1">
      <c r="B30" s="96" t="str">
        <f t="shared" si="16"/>
        <v>KID</v>
      </c>
      <c r="C30" s="96">
        <f t="shared" si="17"/>
        <v>216</v>
      </c>
      <c r="D30" s="97"/>
      <c r="E30" s="97"/>
      <c r="F30" s="98"/>
      <c r="G30" s="97"/>
      <c r="H30" s="99">
        <f t="shared" si="18"/>
        <v>45598</v>
      </c>
      <c r="I30" s="100"/>
      <c r="J30"/>
      <c r="K30"/>
      <c r="L30"/>
      <c r="M30"/>
      <c r="N30"/>
      <c r="O30"/>
      <c r="P30"/>
      <c r="Q30" s="94"/>
      <c r="R30" s="94"/>
      <c r="T30" s="4"/>
      <c r="U30" s="4"/>
      <c r="V30" s="4"/>
      <c r="W30" s="4"/>
      <c r="X30" s="4"/>
      <c r="Y30" s="4"/>
    </row>
    <row r="31" spans="2:25" s="95" customFormat="1" ht="18" customHeight="1">
      <c r="B31" s="96" t="str">
        <f t="shared" si="16"/>
        <v>KID</v>
      </c>
      <c r="C31" s="96">
        <f t="shared" si="17"/>
        <v>216</v>
      </c>
      <c r="D31" s="97"/>
      <c r="E31" s="97"/>
      <c r="F31" s="98"/>
      <c r="G31" s="97"/>
      <c r="H31" s="99">
        <f t="shared" si="18"/>
        <v>45598</v>
      </c>
      <c r="I31" s="100"/>
      <c r="J31"/>
      <c r="K31"/>
      <c r="L31"/>
      <c r="M31"/>
      <c r="N31"/>
      <c r="O31"/>
      <c r="P31"/>
      <c r="Q31" s="94"/>
      <c r="R31" s="94"/>
      <c r="T31" s="4"/>
      <c r="U31" s="4"/>
      <c r="V31" s="4"/>
      <c r="W31" s="4"/>
      <c r="X31" s="4"/>
      <c r="Y31" s="4"/>
    </row>
    <row r="32" spans="2:25" s="95" customFormat="1" ht="18" customHeight="1">
      <c r="B32" s="96" t="str">
        <f t="shared" si="16"/>
        <v>KID</v>
      </c>
      <c r="C32" s="96">
        <f t="shared" si="17"/>
        <v>216</v>
      </c>
      <c r="D32" s="97"/>
      <c r="E32" s="97"/>
      <c r="F32" s="98"/>
      <c r="G32" s="97"/>
      <c r="H32" s="99">
        <f t="shared" si="18"/>
        <v>45598</v>
      </c>
      <c r="I32" s="100"/>
      <c r="J32"/>
      <c r="K32"/>
      <c r="L32"/>
      <c r="M32"/>
      <c r="N32"/>
      <c r="O32"/>
      <c r="P32"/>
      <c r="Q32" s="94"/>
      <c r="R32" s="94"/>
      <c r="T32" s="4"/>
      <c r="U32" s="4"/>
      <c r="V32" s="4"/>
      <c r="W32" s="4"/>
      <c r="X32" s="4"/>
      <c r="Y32" s="4"/>
    </row>
    <row r="33" spans="2:16" s="95" customFormat="1" ht="18" customHeight="1">
      <c r="B33" s="96" t="str">
        <f t="shared" si="16"/>
        <v>KID</v>
      </c>
      <c r="C33" s="96">
        <f t="shared" si="17"/>
        <v>216</v>
      </c>
      <c r="D33" s="97"/>
      <c r="E33" s="97"/>
      <c r="F33" s="98"/>
      <c r="G33" s="97"/>
      <c r="H33" s="99">
        <f t="shared" si="18"/>
        <v>45598</v>
      </c>
      <c r="I33" s="100"/>
      <c r="J33"/>
      <c r="K33"/>
      <c r="L33"/>
      <c r="M33"/>
      <c r="N33"/>
      <c r="O33"/>
      <c r="P33"/>
    </row>
    <row r="34" spans="2:16" s="95" customFormat="1" ht="18" customHeight="1">
      <c r="B34" s="96" t="str">
        <f t="shared" si="16"/>
        <v>KID</v>
      </c>
      <c r="C34" s="96">
        <f t="shared" si="17"/>
        <v>216</v>
      </c>
      <c r="D34" s="97"/>
      <c r="E34" s="97"/>
      <c r="F34" s="98"/>
      <c r="G34" s="97"/>
      <c r="H34" s="99">
        <f t="shared" si="18"/>
        <v>45598</v>
      </c>
      <c r="I34" s="100"/>
      <c r="J34"/>
      <c r="K34"/>
      <c r="L34"/>
      <c r="M34"/>
      <c r="N34"/>
      <c r="O34"/>
      <c r="P34"/>
    </row>
    <row r="35" spans="2:16" s="95" customFormat="1" ht="18" customHeight="1">
      <c r="B35" s="96" t="str">
        <f t="shared" si="16"/>
        <v>KID</v>
      </c>
      <c r="C35" s="96">
        <f t="shared" si="17"/>
        <v>216</v>
      </c>
      <c r="D35" s="97"/>
      <c r="E35" s="97"/>
      <c r="F35" s="98"/>
      <c r="G35" s="97"/>
      <c r="H35" s="99">
        <f t="shared" si="18"/>
        <v>45598</v>
      </c>
      <c r="I35" s="100"/>
      <c r="J35"/>
      <c r="K35"/>
      <c r="L35"/>
      <c r="M35"/>
      <c r="N35"/>
      <c r="O35"/>
      <c r="P35"/>
    </row>
    <row r="36" spans="2:16" s="95" customFormat="1" ht="18" customHeight="1">
      <c r="B36" s="96" t="str">
        <f t="shared" si="16"/>
        <v>KID</v>
      </c>
      <c r="C36" s="96">
        <f t="shared" si="17"/>
        <v>216</v>
      </c>
      <c r="D36" s="97"/>
      <c r="E36" s="97"/>
      <c r="F36" s="98"/>
      <c r="G36" s="97"/>
      <c r="H36" s="99">
        <f t="shared" si="18"/>
        <v>45598</v>
      </c>
      <c r="I36" s="100"/>
      <c r="J36"/>
      <c r="K36"/>
      <c r="L36"/>
      <c r="M36"/>
      <c r="N36"/>
      <c r="O36"/>
      <c r="P36"/>
    </row>
    <row r="37" spans="2:16" s="95" customFormat="1" ht="18" customHeight="1">
      <c r="B37" s="96" t="str">
        <f t="shared" si="16"/>
        <v>KID</v>
      </c>
      <c r="C37" s="96">
        <f t="shared" si="17"/>
        <v>216</v>
      </c>
      <c r="D37" s="97"/>
      <c r="E37" s="97"/>
      <c r="F37" s="98"/>
      <c r="G37" s="97"/>
      <c r="H37" s="99">
        <f t="shared" si="18"/>
        <v>45598</v>
      </c>
      <c r="I37" s="100"/>
      <c r="J37"/>
      <c r="K37"/>
      <c r="L37"/>
      <c r="M37"/>
      <c r="N37"/>
      <c r="O37"/>
      <c r="P37"/>
    </row>
    <row r="38" spans="2:16" s="95" customFormat="1" ht="18" customHeight="1">
      <c r="B38" s="96" t="str">
        <f t="shared" si="16"/>
        <v>KID</v>
      </c>
      <c r="C38" s="96">
        <f t="shared" si="17"/>
        <v>216</v>
      </c>
      <c r="D38" s="97"/>
      <c r="E38" s="97"/>
      <c r="F38" s="98"/>
      <c r="G38" s="97"/>
      <c r="H38" s="99">
        <f t="shared" si="18"/>
        <v>45598</v>
      </c>
      <c r="I38" s="100"/>
      <c r="J38" s="103"/>
      <c r="K38" s="103"/>
      <c r="L38" s="104"/>
      <c r="M38" s="103"/>
      <c r="N38" s="100"/>
      <c r="O38" s="100"/>
      <c r="P38" s="100"/>
    </row>
    <row r="39" spans="2:16" s="95" customFormat="1" ht="18" customHeight="1">
      <c r="B39" s="96" t="str">
        <f t="shared" si="16"/>
        <v>KID</v>
      </c>
      <c r="C39" s="96">
        <f t="shared" si="17"/>
        <v>216</v>
      </c>
      <c r="D39" s="97"/>
      <c r="E39" s="97"/>
      <c r="F39" s="98"/>
      <c r="G39" s="97"/>
      <c r="H39" s="99">
        <f t="shared" si="18"/>
        <v>45598</v>
      </c>
      <c r="I39" s="100"/>
      <c r="J39" s="103"/>
      <c r="K39" s="103"/>
      <c r="L39" s="104"/>
      <c r="M39" s="103"/>
      <c r="N39" s="100"/>
      <c r="O39" s="100"/>
      <c r="P39" s="100"/>
    </row>
    <row r="40" spans="2:16" s="95" customFormat="1" ht="18" customHeight="1">
      <c r="B40" s="96" t="str">
        <f t="shared" si="16"/>
        <v>KID</v>
      </c>
      <c r="C40" s="96">
        <f t="shared" si="17"/>
        <v>216</v>
      </c>
      <c r="D40" s="97"/>
      <c r="E40" s="97"/>
      <c r="F40" s="98"/>
      <c r="G40" s="97"/>
      <c r="H40" s="99">
        <f t="shared" si="18"/>
        <v>45598</v>
      </c>
      <c r="I40" s="100"/>
      <c r="J40" s="103"/>
      <c r="K40" s="103"/>
      <c r="L40" s="104"/>
      <c r="M40" s="103"/>
      <c r="N40" s="100"/>
      <c r="O40" s="100"/>
      <c r="P40" s="100"/>
    </row>
    <row r="41" spans="2:16" s="95" customFormat="1" ht="18" customHeight="1">
      <c r="B41" s="96" t="str">
        <f t="shared" si="16"/>
        <v>KID</v>
      </c>
      <c r="C41" s="96">
        <f t="shared" si="17"/>
        <v>216</v>
      </c>
      <c r="D41" s="97"/>
      <c r="E41" s="97"/>
      <c r="F41" s="98"/>
      <c r="G41" s="97"/>
      <c r="H41" s="99">
        <f t="shared" si="18"/>
        <v>45598</v>
      </c>
      <c r="I41" s="100"/>
      <c r="J41" s="103"/>
      <c r="K41" s="103"/>
      <c r="L41" s="104"/>
      <c r="M41" s="103"/>
      <c r="N41" s="100"/>
      <c r="O41" s="100"/>
      <c r="P41" s="100"/>
    </row>
    <row r="42" spans="2:16" s="95" customFormat="1" ht="18" customHeight="1">
      <c r="B42" s="96" t="str">
        <f t="shared" si="16"/>
        <v>KID</v>
      </c>
      <c r="C42" s="96">
        <f t="shared" si="17"/>
        <v>216</v>
      </c>
      <c r="D42" s="97"/>
      <c r="E42" s="97"/>
      <c r="F42" s="98"/>
      <c r="G42" s="97"/>
      <c r="H42" s="99">
        <f t="shared" si="18"/>
        <v>45598</v>
      </c>
      <c r="I42" s="100"/>
      <c r="J42" s="103"/>
      <c r="K42" s="103"/>
      <c r="L42" s="104"/>
      <c r="M42" s="103"/>
      <c r="N42" s="100"/>
      <c r="O42" s="100"/>
      <c r="P42" s="100"/>
    </row>
    <row r="43" spans="2:16" s="95" customFormat="1" ht="18" customHeight="1">
      <c r="B43" s="96" t="str">
        <f t="shared" si="16"/>
        <v>KID</v>
      </c>
      <c r="C43" s="96">
        <f t="shared" si="17"/>
        <v>216</v>
      </c>
      <c r="D43" s="97"/>
      <c r="E43" s="97"/>
      <c r="F43" s="98"/>
      <c r="G43" s="97"/>
      <c r="H43" s="99">
        <f t="shared" si="18"/>
        <v>45598</v>
      </c>
      <c r="I43" s="100"/>
      <c r="J43" s="103"/>
      <c r="K43" s="103"/>
      <c r="L43" s="104"/>
      <c r="M43" s="103"/>
      <c r="N43" s="100"/>
      <c r="O43" s="100"/>
      <c r="P43" s="100"/>
    </row>
    <row r="44" spans="2:16" s="95" customFormat="1" ht="18" customHeight="1">
      <c r="B44" s="96" t="str">
        <f t="shared" si="16"/>
        <v>KID</v>
      </c>
      <c r="C44" s="96">
        <f t="shared" si="17"/>
        <v>216</v>
      </c>
      <c r="D44" s="97"/>
      <c r="E44" s="97"/>
      <c r="F44" s="98"/>
      <c r="G44" s="97"/>
      <c r="H44" s="99">
        <f t="shared" si="18"/>
        <v>45598</v>
      </c>
      <c r="I44" s="100"/>
      <c r="J44" s="103"/>
      <c r="K44" s="103"/>
      <c r="L44" s="104"/>
      <c r="M44" s="103"/>
      <c r="N44" s="100"/>
      <c r="O44" s="100"/>
      <c r="P44" s="100"/>
    </row>
    <row r="45" spans="2:16" s="95" customFormat="1" ht="18" customHeight="1">
      <c r="B45" s="96" t="str">
        <f t="shared" si="16"/>
        <v>KID</v>
      </c>
      <c r="C45" s="96">
        <f t="shared" si="17"/>
        <v>216</v>
      </c>
      <c r="D45" s="97"/>
      <c r="E45" s="97"/>
      <c r="F45" s="98"/>
      <c r="G45" s="97"/>
      <c r="H45" s="99">
        <f t="shared" si="18"/>
        <v>45598</v>
      </c>
      <c r="I45" s="100"/>
      <c r="J45" s="103"/>
      <c r="K45" s="103"/>
      <c r="L45" s="104"/>
      <c r="M45" s="103"/>
      <c r="N45" s="100"/>
      <c r="O45" s="100"/>
      <c r="P45" s="100"/>
    </row>
    <row r="46" spans="2:16" s="95" customFormat="1" ht="18" customHeight="1">
      <c r="B46" s="96" t="str">
        <f t="shared" si="16"/>
        <v>KID</v>
      </c>
      <c r="C46" s="96">
        <f t="shared" si="17"/>
        <v>216</v>
      </c>
      <c r="D46" s="97"/>
      <c r="E46" s="97"/>
      <c r="F46" s="98"/>
      <c r="G46" s="97"/>
      <c r="H46" s="99">
        <f t="shared" si="18"/>
        <v>45598</v>
      </c>
      <c r="I46" s="100"/>
      <c r="J46" s="103"/>
      <c r="K46" s="103"/>
      <c r="L46" s="104"/>
      <c r="M46" s="103"/>
      <c r="N46" s="100"/>
      <c r="O46" s="100"/>
      <c r="P46" s="100"/>
    </row>
    <row r="47" spans="2:16" s="95" customFormat="1" ht="18" customHeight="1">
      <c r="B47" s="96" t="str">
        <f t="shared" si="16"/>
        <v>KID</v>
      </c>
      <c r="C47" s="96">
        <f t="shared" si="17"/>
        <v>216</v>
      </c>
      <c r="D47" s="97"/>
      <c r="E47" s="97"/>
      <c r="F47" s="98"/>
      <c r="G47" s="97"/>
      <c r="H47" s="99">
        <f t="shared" si="18"/>
        <v>45598</v>
      </c>
      <c r="I47" s="100"/>
      <c r="J47" s="103"/>
      <c r="K47" s="103"/>
      <c r="L47" s="104"/>
      <c r="M47" s="103"/>
      <c r="N47" s="100"/>
      <c r="O47" s="100"/>
      <c r="P47" s="100"/>
    </row>
    <row r="48" spans="2:16" s="95" customFormat="1" ht="18" customHeight="1">
      <c r="B48" s="96" t="str">
        <f t="shared" si="16"/>
        <v>KID</v>
      </c>
      <c r="C48" s="96">
        <f t="shared" si="17"/>
        <v>216</v>
      </c>
      <c r="D48" s="97"/>
      <c r="E48" s="97"/>
      <c r="F48" s="98"/>
      <c r="G48" s="97"/>
      <c r="H48" s="99">
        <f t="shared" si="18"/>
        <v>45598</v>
      </c>
      <c r="I48" s="100"/>
      <c r="J48" s="103"/>
      <c r="K48" s="103"/>
      <c r="L48" s="104"/>
      <c r="M48" s="103"/>
      <c r="N48" s="100"/>
      <c r="O48" s="100"/>
      <c r="P48" s="100"/>
    </row>
    <row r="49" spans="2:8" s="95" customFormat="1" ht="18" customHeight="1">
      <c r="B49" s="96" t="str">
        <f t="shared" si="16"/>
        <v>KID</v>
      </c>
      <c r="C49" s="96">
        <f t="shared" si="17"/>
        <v>216</v>
      </c>
      <c r="D49" s="97"/>
      <c r="E49" s="97"/>
      <c r="F49" s="98"/>
      <c r="G49" s="97"/>
      <c r="H49" s="99">
        <f t="shared" si="18"/>
        <v>45598</v>
      </c>
    </row>
    <row r="50" spans="2:8" s="95" customFormat="1" ht="18" customHeight="1">
      <c r="B50" s="96" t="str">
        <f t="shared" si="16"/>
        <v>KID</v>
      </c>
      <c r="C50" s="96">
        <f t="shared" si="17"/>
        <v>216</v>
      </c>
      <c r="D50" s="97"/>
      <c r="E50" s="97"/>
      <c r="F50" s="98"/>
      <c r="G50" s="97"/>
      <c r="H50" s="99">
        <f t="shared" si="18"/>
        <v>45598</v>
      </c>
    </row>
    <row r="51" spans="2:8" s="95" customFormat="1" ht="18" customHeight="1">
      <c r="B51" s="96" t="str">
        <f t="shared" si="16"/>
        <v>KID</v>
      </c>
      <c r="C51" s="96">
        <f t="shared" si="17"/>
        <v>216</v>
      </c>
      <c r="D51" s="97"/>
      <c r="E51" s="97"/>
      <c r="F51" s="98"/>
      <c r="G51" s="97"/>
      <c r="H51" s="99">
        <f t="shared" si="18"/>
        <v>45598</v>
      </c>
    </row>
    <row r="52" spans="2:8" s="95" customFormat="1" ht="18" customHeight="1">
      <c r="B52" s="96" t="str">
        <f t="shared" si="16"/>
        <v>KID</v>
      </c>
      <c r="C52" s="96">
        <f t="shared" si="17"/>
        <v>216</v>
      </c>
      <c r="D52" s="97"/>
      <c r="E52" s="97"/>
      <c r="F52" s="98"/>
      <c r="G52" s="97"/>
      <c r="H52" s="99">
        <f t="shared" si="18"/>
        <v>45598</v>
      </c>
    </row>
    <row r="53" spans="2:8" s="95" customFormat="1" ht="18" customHeight="1">
      <c r="B53" s="96" t="str">
        <f t="shared" si="16"/>
        <v>KID</v>
      </c>
      <c r="C53" s="96">
        <f t="shared" si="17"/>
        <v>216</v>
      </c>
      <c r="D53" s="97"/>
      <c r="E53" s="97"/>
      <c r="F53" s="98"/>
      <c r="G53" s="97"/>
      <c r="H53" s="99">
        <f t="shared" si="18"/>
        <v>45598</v>
      </c>
    </row>
    <row r="54" spans="2:8" s="95" customFormat="1" ht="18" customHeight="1">
      <c r="B54" s="96" t="str">
        <f t="shared" si="16"/>
        <v>KID</v>
      </c>
      <c r="C54" s="96">
        <f t="shared" si="17"/>
        <v>216</v>
      </c>
      <c r="D54" s="97"/>
      <c r="E54" s="97"/>
      <c r="F54" s="98"/>
      <c r="G54" s="97"/>
      <c r="H54" s="99">
        <f t="shared" si="18"/>
        <v>45598</v>
      </c>
    </row>
    <row r="55" spans="2:8" s="95" customFormat="1" ht="18" customHeight="1">
      <c r="B55" s="96" t="str">
        <f t="shared" si="16"/>
        <v>KID</v>
      </c>
      <c r="C55" s="96">
        <f t="shared" si="17"/>
        <v>216</v>
      </c>
      <c r="D55" s="97"/>
      <c r="E55" s="97"/>
      <c r="F55" s="98"/>
      <c r="G55" s="97"/>
      <c r="H55" s="99">
        <f t="shared" si="18"/>
        <v>45598</v>
      </c>
    </row>
    <row r="56" spans="2:8" s="95" customFormat="1" ht="18" customHeight="1">
      <c r="B56" s="96" t="str">
        <f t="shared" si="16"/>
        <v>KID</v>
      </c>
      <c r="C56" s="96">
        <f t="shared" si="17"/>
        <v>216</v>
      </c>
      <c r="D56" s="97"/>
      <c r="E56" s="97"/>
      <c r="F56" s="98"/>
      <c r="G56" s="97"/>
      <c r="H56" s="99">
        <f t="shared" si="18"/>
        <v>45598</v>
      </c>
    </row>
    <row r="57" spans="2:8" s="95" customFormat="1" ht="18" customHeight="1">
      <c r="B57" s="96" t="str">
        <f t="shared" si="16"/>
        <v>KID</v>
      </c>
      <c r="C57" s="96">
        <f t="shared" si="17"/>
        <v>216</v>
      </c>
      <c r="D57" s="97"/>
      <c r="E57" s="97"/>
      <c r="F57" s="98"/>
      <c r="G57" s="97"/>
      <c r="H57" s="99">
        <f t="shared" si="18"/>
        <v>45598</v>
      </c>
    </row>
    <row r="58" spans="2:8" s="95" customFormat="1" ht="18" customHeight="1">
      <c r="B58" s="96" t="str">
        <f t="shared" si="16"/>
        <v>KID</v>
      </c>
      <c r="C58" s="96">
        <f t="shared" si="17"/>
        <v>216</v>
      </c>
      <c r="D58" s="97"/>
      <c r="E58" s="97"/>
      <c r="F58" s="98"/>
      <c r="G58" s="97"/>
      <c r="H58" s="99">
        <f t="shared" si="18"/>
        <v>45598</v>
      </c>
    </row>
    <row r="59" spans="2:8" s="95" customFormat="1" ht="18" customHeight="1">
      <c r="B59" s="96" t="str">
        <f t="shared" si="16"/>
        <v>KID</v>
      </c>
      <c r="C59" s="96">
        <f t="shared" si="17"/>
        <v>216</v>
      </c>
      <c r="D59" s="97"/>
      <c r="E59" s="97"/>
      <c r="F59" s="98"/>
      <c r="G59" s="97"/>
      <c r="H59" s="99">
        <f t="shared" si="18"/>
        <v>45598</v>
      </c>
    </row>
    <row r="60" spans="2:8" s="95" customFormat="1" ht="18" customHeight="1">
      <c r="B60" s="96" t="str">
        <f t="shared" si="16"/>
        <v>KID</v>
      </c>
      <c r="C60" s="96">
        <f t="shared" si="17"/>
        <v>216</v>
      </c>
      <c r="D60" s="97"/>
      <c r="E60" s="97"/>
      <c r="F60" s="98"/>
      <c r="G60" s="97"/>
      <c r="H60" s="99">
        <f t="shared" si="18"/>
        <v>45598</v>
      </c>
    </row>
    <row r="61" spans="2:8" s="95" customFormat="1" ht="18" customHeight="1">
      <c r="B61" s="96" t="str">
        <f t="shared" si="16"/>
        <v>KID</v>
      </c>
      <c r="C61" s="96">
        <f t="shared" si="17"/>
        <v>216</v>
      </c>
      <c r="D61" s="97"/>
      <c r="E61" s="97"/>
      <c r="F61" s="98"/>
      <c r="G61" s="97"/>
      <c r="H61" s="99">
        <f t="shared" si="18"/>
        <v>45598</v>
      </c>
    </row>
    <row r="62" spans="2:8" s="95" customFormat="1" ht="18" customHeight="1">
      <c r="B62" s="96" t="str">
        <f t="shared" si="16"/>
        <v>KID</v>
      </c>
      <c r="C62" s="96">
        <f t="shared" si="17"/>
        <v>216</v>
      </c>
      <c r="D62" s="97"/>
      <c r="E62" s="97"/>
      <c r="F62" s="98"/>
      <c r="G62" s="97"/>
      <c r="H62" s="99">
        <f t="shared" si="18"/>
        <v>45598</v>
      </c>
    </row>
    <row r="63" spans="2:8" s="95" customFormat="1" ht="18" customHeight="1">
      <c r="B63" s="96" t="str">
        <f t="shared" si="16"/>
        <v>KID</v>
      </c>
      <c r="C63" s="96">
        <f t="shared" si="17"/>
        <v>216</v>
      </c>
      <c r="D63" s="97"/>
      <c r="E63" s="97"/>
      <c r="F63" s="98"/>
      <c r="G63" s="97"/>
      <c r="H63" s="99">
        <f t="shared" si="18"/>
        <v>45598</v>
      </c>
    </row>
    <row r="64" spans="2:8" s="95" customFormat="1" ht="18" customHeight="1">
      <c r="B64" s="96" t="str">
        <f t="shared" si="16"/>
        <v>KID</v>
      </c>
      <c r="C64" s="96">
        <f t="shared" si="17"/>
        <v>216</v>
      </c>
      <c r="D64" s="97"/>
      <c r="E64" s="97"/>
      <c r="F64" s="98"/>
      <c r="G64" s="97"/>
      <c r="H64" s="99">
        <f t="shared" si="18"/>
        <v>45598</v>
      </c>
    </row>
    <row r="65" spans="2:8" s="95" customFormat="1" ht="18" customHeight="1">
      <c r="B65" s="96" t="str">
        <f t="shared" si="16"/>
        <v>KID</v>
      </c>
      <c r="C65" s="96">
        <f t="shared" si="17"/>
        <v>216</v>
      </c>
      <c r="D65" s="97"/>
      <c r="E65" s="97"/>
      <c r="F65" s="98"/>
      <c r="G65" s="97"/>
      <c r="H65" s="99">
        <f t="shared" si="18"/>
        <v>45598</v>
      </c>
    </row>
    <row r="66" spans="2:8" s="95" customFormat="1" ht="18" customHeight="1">
      <c r="B66" s="96" t="str">
        <f t="shared" si="16"/>
        <v>KID</v>
      </c>
      <c r="C66" s="96">
        <f t="shared" si="17"/>
        <v>216</v>
      </c>
      <c r="D66" s="97"/>
      <c r="E66" s="97"/>
      <c r="F66" s="98"/>
      <c r="G66" s="97"/>
      <c r="H66" s="99">
        <f t="shared" si="18"/>
        <v>45598</v>
      </c>
    </row>
    <row r="67" spans="2:8" s="95" customFormat="1" ht="18" customHeight="1">
      <c r="B67" s="96" t="str">
        <f t="shared" si="16"/>
        <v>KID</v>
      </c>
      <c r="C67" s="96">
        <f t="shared" si="17"/>
        <v>216</v>
      </c>
      <c r="D67" s="97"/>
      <c r="E67" s="97"/>
      <c r="F67" s="98"/>
      <c r="G67" s="97"/>
      <c r="H67" s="99">
        <f t="shared" si="18"/>
        <v>45598</v>
      </c>
    </row>
    <row r="68" spans="2:8" s="95" customFormat="1" ht="18" customHeight="1">
      <c r="B68" s="96" t="str">
        <f t="shared" si="16"/>
        <v>KID</v>
      </c>
      <c r="C68" s="96">
        <f t="shared" si="17"/>
        <v>216</v>
      </c>
      <c r="D68" s="97"/>
      <c r="E68" s="97"/>
      <c r="F68" s="98"/>
      <c r="G68" s="97"/>
      <c r="H68" s="99">
        <f t="shared" si="18"/>
        <v>45598</v>
      </c>
    </row>
    <row r="69" spans="2:8" s="95" customFormat="1" ht="18" customHeight="1">
      <c r="B69" s="96" t="str">
        <f t="shared" si="16"/>
        <v>KID</v>
      </c>
      <c r="C69" s="96">
        <f t="shared" si="17"/>
        <v>216</v>
      </c>
      <c r="D69" s="97"/>
      <c r="E69" s="97"/>
      <c r="F69" s="98"/>
      <c r="G69" s="97"/>
      <c r="H69" s="99">
        <f t="shared" si="18"/>
        <v>45598</v>
      </c>
    </row>
    <row r="70" spans="2:8" s="95" customFormat="1" ht="18" customHeight="1">
      <c r="B70" s="96" t="str">
        <f t="shared" si="16"/>
        <v>KID</v>
      </c>
      <c r="C70" s="96">
        <f t="shared" si="17"/>
        <v>216</v>
      </c>
      <c r="D70" s="97"/>
      <c r="E70" s="97"/>
      <c r="F70" s="98"/>
      <c r="G70" s="97"/>
      <c r="H70" s="99">
        <f t="shared" si="18"/>
        <v>45598</v>
      </c>
    </row>
    <row r="71" spans="2:8" s="95" customFormat="1" ht="18" customHeight="1">
      <c r="B71" s="96" t="str">
        <f t="shared" si="16"/>
        <v>KID</v>
      </c>
      <c r="C71" s="96">
        <f t="shared" si="17"/>
        <v>216</v>
      </c>
      <c r="D71" s="97"/>
      <c r="E71" s="97"/>
      <c r="F71" s="98"/>
      <c r="G71" s="97"/>
      <c r="H71" s="99">
        <f t="shared" si="18"/>
        <v>45598</v>
      </c>
    </row>
    <row r="72" spans="2:8" s="95" customFormat="1" ht="18" customHeight="1">
      <c r="B72" s="96" t="str">
        <f t="shared" si="16"/>
        <v>KID</v>
      </c>
      <c r="C72" s="96">
        <f t="shared" si="17"/>
        <v>216</v>
      </c>
      <c r="D72" s="97"/>
      <c r="E72" s="97"/>
      <c r="F72" s="98"/>
      <c r="G72" s="97"/>
      <c r="H72" s="99">
        <f t="shared" si="18"/>
        <v>45598</v>
      </c>
    </row>
    <row r="73" spans="2:8" s="95" customFormat="1" ht="18" customHeight="1">
      <c r="B73" s="96" t="str">
        <f t="shared" si="16"/>
        <v>KID</v>
      </c>
      <c r="C73" s="96">
        <f t="shared" si="17"/>
        <v>216</v>
      </c>
      <c r="D73" s="97"/>
      <c r="E73" s="97"/>
      <c r="F73" s="98"/>
      <c r="G73" s="97"/>
      <c r="H73" s="99">
        <f t="shared" si="18"/>
        <v>45598</v>
      </c>
    </row>
    <row r="74" spans="2:8" s="95" customFormat="1" ht="18" customHeight="1">
      <c r="B74" s="96" t="str">
        <f t="shared" si="16"/>
        <v>KID</v>
      </c>
      <c r="C74" s="96">
        <f t="shared" si="17"/>
        <v>216</v>
      </c>
      <c r="D74" s="97"/>
      <c r="E74" s="97"/>
      <c r="F74" s="98"/>
      <c r="G74" s="97"/>
      <c r="H74" s="99">
        <f t="shared" si="18"/>
        <v>45598</v>
      </c>
    </row>
    <row r="75" spans="2:8" s="95" customFormat="1" ht="18" customHeight="1">
      <c r="B75" s="96" t="str">
        <f t="shared" si="16"/>
        <v>KID</v>
      </c>
      <c r="C75" s="96">
        <f t="shared" si="17"/>
        <v>216</v>
      </c>
      <c r="D75" s="97"/>
      <c r="E75" s="97"/>
      <c r="F75" s="98"/>
      <c r="G75" s="97"/>
      <c r="H75" s="99">
        <f t="shared" si="18"/>
        <v>45598</v>
      </c>
    </row>
    <row r="76" spans="2:8" s="95" customFormat="1" ht="18" customHeight="1">
      <c r="B76" s="96" t="str">
        <f t="shared" si="16"/>
        <v>KID</v>
      </c>
      <c r="C76" s="96">
        <f t="shared" si="17"/>
        <v>216</v>
      </c>
      <c r="D76" s="97"/>
      <c r="E76" s="97"/>
      <c r="F76" s="98"/>
      <c r="G76" s="97"/>
      <c r="H76" s="99">
        <f t="shared" si="18"/>
        <v>45598</v>
      </c>
    </row>
    <row r="77" spans="2:8" s="95" customFormat="1" ht="18" customHeight="1">
      <c r="B77" s="96" t="str">
        <f t="shared" si="16"/>
        <v>KID</v>
      </c>
      <c r="C77" s="96">
        <f t="shared" si="17"/>
        <v>216</v>
      </c>
      <c r="D77" s="97"/>
      <c r="E77" s="97"/>
      <c r="F77" s="98"/>
      <c r="G77" s="97"/>
      <c r="H77" s="99">
        <f t="shared" si="18"/>
        <v>45598</v>
      </c>
    </row>
    <row r="78" spans="2:8" s="95" customFormat="1" ht="18" customHeight="1">
      <c r="B78" s="96" t="str">
        <f t="shared" si="16"/>
        <v>KID</v>
      </c>
      <c r="C78" s="96">
        <f t="shared" si="17"/>
        <v>216</v>
      </c>
      <c r="D78" s="97"/>
      <c r="E78" s="97"/>
      <c r="F78" s="98"/>
      <c r="G78" s="97"/>
      <c r="H78" s="99">
        <f t="shared" si="18"/>
        <v>45598</v>
      </c>
    </row>
    <row r="79" spans="2:8" s="95" customFormat="1" ht="18" customHeight="1">
      <c r="B79" s="96" t="str">
        <f t="shared" si="16"/>
        <v>KID</v>
      </c>
      <c r="C79" s="96">
        <f t="shared" si="17"/>
        <v>216</v>
      </c>
      <c r="D79" s="97"/>
      <c r="E79" s="97"/>
      <c r="F79" s="98"/>
      <c r="G79" s="97"/>
      <c r="H79" s="99">
        <f t="shared" si="18"/>
        <v>45598</v>
      </c>
    </row>
    <row r="80" spans="2:8" s="95" customFormat="1" ht="18" customHeight="1">
      <c r="B80" s="96" t="str">
        <f t="shared" si="16"/>
        <v>KID</v>
      </c>
      <c r="C80" s="96">
        <f t="shared" si="17"/>
        <v>216</v>
      </c>
      <c r="D80" s="97"/>
      <c r="E80" s="97"/>
      <c r="F80" s="98"/>
      <c r="G80" s="97"/>
      <c r="H80" s="99">
        <f t="shared" si="18"/>
        <v>45598</v>
      </c>
    </row>
    <row r="81" spans="2:8" s="95" customFormat="1" ht="18" customHeight="1">
      <c r="B81" s="96" t="str">
        <f t="shared" si="16"/>
        <v>KID</v>
      </c>
      <c r="C81" s="96">
        <f t="shared" si="17"/>
        <v>216</v>
      </c>
      <c r="D81" s="97"/>
      <c r="E81" s="97"/>
      <c r="F81" s="98"/>
      <c r="G81" s="97"/>
      <c r="H81" s="99">
        <f t="shared" si="18"/>
        <v>45598</v>
      </c>
    </row>
    <row r="82" spans="2:8" s="95" customFormat="1" ht="18" customHeight="1">
      <c r="B82" s="96" t="str">
        <f t="shared" si="16"/>
        <v>KID</v>
      </c>
      <c r="C82" s="96">
        <f t="shared" si="17"/>
        <v>216</v>
      </c>
      <c r="D82" s="97"/>
      <c r="E82" s="97"/>
      <c r="F82" s="98"/>
      <c r="G82" s="97"/>
      <c r="H82" s="99">
        <f t="shared" si="18"/>
        <v>45598</v>
      </c>
    </row>
    <row r="83" spans="2:8" s="95" customFormat="1" ht="18" customHeight="1">
      <c r="B83" s="96" t="str">
        <f t="shared" si="16"/>
        <v>KID</v>
      </c>
      <c r="C83" s="96">
        <f t="shared" si="17"/>
        <v>216</v>
      </c>
      <c r="D83" s="97"/>
      <c r="E83" s="97"/>
      <c r="F83" s="98"/>
      <c r="G83" s="97"/>
      <c r="H83" s="99">
        <f t="shared" si="18"/>
        <v>45598</v>
      </c>
    </row>
    <row r="84" spans="2:8" s="95" customFormat="1" ht="18" customHeight="1">
      <c r="B84" s="96" t="str">
        <f t="shared" si="16"/>
        <v>KID</v>
      </c>
      <c r="C84" s="96">
        <f t="shared" si="17"/>
        <v>216</v>
      </c>
      <c r="D84" s="97"/>
      <c r="E84" s="97"/>
      <c r="F84" s="98"/>
      <c r="G84" s="97"/>
      <c r="H84" s="99">
        <f t="shared" si="18"/>
        <v>45598</v>
      </c>
    </row>
    <row r="85" spans="2:8" s="95" customFormat="1" ht="18" customHeight="1">
      <c r="B85" s="96" t="str">
        <f t="shared" si="16"/>
        <v>KID</v>
      </c>
      <c r="C85" s="96">
        <f t="shared" si="17"/>
        <v>216</v>
      </c>
      <c r="D85" s="97"/>
      <c r="E85" s="97"/>
      <c r="F85" s="98"/>
      <c r="G85" s="97"/>
      <c r="H85" s="99">
        <f t="shared" si="18"/>
        <v>45598</v>
      </c>
    </row>
    <row r="86" spans="2:8" s="95" customFormat="1" ht="18" customHeight="1">
      <c r="B86" s="96" t="str">
        <f t="shared" si="16"/>
        <v>KID</v>
      </c>
      <c r="C86" s="96">
        <f t="shared" si="17"/>
        <v>216</v>
      </c>
      <c r="D86" s="97"/>
      <c r="E86" s="97"/>
      <c r="F86" s="98"/>
      <c r="G86" s="97"/>
      <c r="H86" s="99">
        <f t="shared" si="18"/>
        <v>45598</v>
      </c>
    </row>
    <row r="87" spans="2:8" s="95" customFormat="1" ht="18" customHeight="1">
      <c r="B87" s="96" t="str">
        <f t="shared" ref="B87:B89" si="19">$C$4</f>
        <v>KID</v>
      </c>
      <c r="C87" s="96">
        <f t="shared" ref="C87:C89" si="20">$C$1</f>
        <v>216</v>
      </c>
      <c r="D87" s="97"/>
      <c r="E87" s="97"/>
      <c r="F87" s="98"/>
      <c r="G87" s="97"/>
      <c r="H87" s="99">
        <f t="shared" ref="H87:H89" si="21">$C$3</f>
        <v>45598</v>
      </c>
    </row>
    <row r="88" spans="2:8" s="95" customFormat="1" ht="18" customHeight="1">
      <c r="B88" s="96" t="str">
        <f t="shared" si="19"/>
        <v>KID</v>
      </c>
      <c r="C88" s="96">
        <f t="shared" si="20"/>
        <v>216</v>
      </c>
      <c r="D88" s="97"/>
      <c r="E88" s="97"/>
      <c r="F88" s="98"/>
      <c r="G88" s="97"/>
      <c r="H88" s="99">
        <f t="shared" si="21"/>
        <v>45598</v>
      </c>
    </row>
    <row r="89" spans="2:8" s="95" customFormat="1" ht="18" customHeight="1">
      <c r="B89" s="96" t="str">
        <f t="shared" si="19"/>
        <v>KID</v>
      </c>
      <c r="C89" s="96">
        <f t="shared" si="20"/>
        <v>216</v>
      </c>
      <c r="D89" s="97"/>
      <c r="E89" s="97"/>
      <c r="F89" s="98"/>
      <c r="G89" s="97"/>
      <c r="H89" s="99">
        <f t="shared" si="21"/>
        <v>45598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40"/>
  <sheetViews>
    <sheetView showGridLines="0" tabSelected="1" zoomScale="75" zoomScaleNormal="75" zoomScaleSheetLayoutView="75" workbookViewId="0">
      <pane xSplit="2" topLeftCell="C1" activePane="topRight" state="frozen"/>
      <selection activeCell="E40" sqref="E40:E48"/>
      <selection pane="topRight" activeCell="G29" sqref="G29"/>
    </sheetView>
  </sheetViews>
  <sheetFormatPr defaultColWidth="12.59765625" defaultRowHeight="18" customHeight="1"/>
  <cols>
    <col min="1" max="1" width="2.19921875" style="113" customWidth="1"/>
    <col min="2" max="2" width="20.19921875" style="113" customWidth="1"/>
    <col min="3" max="3" width="8.59765625" style="113" customWidth="1"/>
    <col min="4" max="4" width="11.19921875" style="113" customWidth="1"/>
    <col min="5" max="5" width="11" style="113" customWidth="1"/>
    <col min="6" max="6" width="9.69921875" style="113" customWidth="1"/>
    <col min="7" max="82" width="10" style="113" customWidth="1"/>
    <col min="83" max="83" width="2.19921875" style="116" customWidth="1"/>
    <col min="84" max="98" width="8" style="113" customWidth="1"/>
    <col min="99" max="16384" width="12.59765625" style="113"/>
  </cols>
  <sheetData>
    <row r="1" spans="1:83" s="116" customFormat="1" ht="18" customHeight="1" thickBot="1">
      <c r="A1" s="113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J1" s="113"/>
    </row>
    <row r="2" spans="1:83" s="119" customFormat="1" ht="21.75" customHeight="1">
      <c r="A2" s="117"/>
      <c r="B2" s="132" t="str">
        <f>"Route " &amp;Input!$C$1&amp;": " &amp;Input!$C$2</f>
        <v>Route 216: Big Bay - Berkshire West - Wood</v>
      </c>
      <c r="C2" s="133"/>
      <c r="D2" s="133"/>
      <c r="E2" s="134"/>
      <c r="F2" s="135"/>
      <c r="G2" s="136"/>
      <c r="H2" s="136"/>
      <c r="I2" s="136"/>
      <c r="J2" s="136"/>
      <c r="K2" s="136"/>
      <c r="L2" s="135"/>
      <c r="M2" s="136"/>
      <c r="N2" s="136"/>
      <c r="O2" s="135"/>
      <c r="P2" s="136"/>
      <c r="Q2" s="136"/>
      <c r="R2" s="135"/>
      <c r="S2" s="136"/>
      <c r="T2" s="136"/>
      <c r="U2" s="135"/>
      <c r="V2" s="136"/>
      <c r="W2" s="136"/>
      <c r="X2" s="135"/>
      <c r="Y2" s="136"/>
      <c r="Z2" s="136"/>
      <c r="AA2" s="135"/>
      <c r="AB2" s="136"/>
      <c r="AC2" s="136"/>
      <c r="AD2" s="135"/>
      <c r="AE2" s="136"/>
      <c r="AF2" s="136"/>
      <c r="AG2" s="135"/>
      <c r="AH2" s="136"/>
      <c r="AI2" s="136"/>
      <c r="AJ2" s="135"/>
      <c r="AK2" s="136"/>
      <c r="AL2" s="136"/>
      <c r="AM2" s="135"/>
      <c r="AN2" s="136"/>
      <c r="AO2" s="136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6"/>
      <c r="BL2" s="136"/>
      <c r="BM2" s="135"/>
      <c r="BN2" s="136"/>
      <c r="BO2" s="136"/>
      <c r="BP2" s="135"/>
      <c r="BQ2" s="136"/>
      <c r="BR2" s="136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60"/>
      <c r="CE2" s="118"/>
    </row>
    <row r="3" spans="1:83" s="121" customFormat="1" ht="21.75" customHeight="1">
      <c r="A3" s="117"/>
      <c r="B3" s="138" t="s">
        <v>62</v>
      </c>
      <c r="C3" s="139"/>
      <c r="D3" s="139"/>
      <c r="E3" s="140"/>
      <c r="F3" s="141"/>
      <c r="G3" s="139"/>
      <c r="H3" s="139"/>
      <c r="I3" s="142"/>
      <c r="J3" s="139"/>
      <c r="K3" s="142"/>
      <c r="L3" s="141"/>
      <c r="M3" s="139"/>
      <c r="N3" s="139"/>
      <c r="O3" s="141"/>
      <c r="P3" s="139"/>
      <c r="Q3" s="139"/>
      <c r="R3" s="141"/>
      <c r="S3" s="139"/>
      <c r="T3" s="139"/>
      <c r="U3" s="141"/>
      <c r="V3" s="139"/>
      <c r="W3" s="139"/>
      <c r="X3" s="141"/>
      <c r="Y3" s="139"/>
      <c r="Z3" s="139"/>
      <c r="AA3" s="141"/>
      <c r="AB3" s="139"/>
      <c r="AC3" s="139"/>
      <c r="AD3" s="141"/>
      <c r="AE3" s="139"/>
      <c r="AF3" s="139"/>
      <c r="AG3" s="141"/>
      <c r="AH3" s="139"/>
      <c r="AI3" s="139"/>
      <c r="AJ3" s="141"/>
      <c r="AK3" s="139"/>
      <c r="AL3" s="139"/>
      <c r="AM3" s="141"/>
      <c r="AN3" s="139"/>
      <c r="AO3" s="139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39"/>
      <c r="BL3" s="139"/>
      <c r="BM3" s="141"/>
      <c r="BN3" s="139"/>
      <c r="BO3" s="139"/>
      <c r="BP3" s="141"/>
      <c r="BQ3" s="139"/>
      <c r="BR3" s="139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61"/>
      <c r="CE3" s="120"/>
    </row>
    <row r="4" spans="1:83" s="119" customFormat="1" ht="21.75" customHeight="1" thickBot="1">
      <c r="A4" s="117"/>
      <c r="B4" s="144" t="s">
        <v>39</v>
      </c>
      <c r="C4" s="145"/>
      <c r="D4" s="145"/>
      <c r="E4" s="146"/>
      <c r="F4" s="147"/>
      <c r="G4" s="148"/>
      <c r="H4" s="148"/>
      <c r="I4" s="148"/>
      <c r="J4" s="148"/>
      <c r="K4" s="148"/>
      <c r="L4" s="148"/>
      <c r="M4" s="148"/>
      <c r="N4" s="148"/>
      <c r="O4" s="147"/>
      <c r="P4" s="148"/>
      <c r="Q4" s="148"/>
      <c r="R4" s="147"/>
      <c r="S4" s="148"/>
      <c r="T4" s="148"/>
      <c r="U4" s="147"/>
      <c r="V4" s="148"/>
      <c r="W4" s="148"/>
      <c r="X4" s="147"/>
      <c r="Y4" s="148"/>
      <c r="Z4" s="148"/>
      <c r="AA4" s="147"/>
      <c r="AB4" s="148"/>
      <c r="AC4" s="148"/>
      <c r="AD4" s="147"/>
      <c r="AE4" s="148"/>
      <c r="AF4" s="148"/>
      <c r="AG4" s="147"/>
      <c r="AH4" s="148"/>
      <c r="AI4" s="148"/>
      <c r="AJ4" s="147"/>
      <c r="AK4" s="148"/>
      <c r="AL4" s="148"/>
      <c r="AM4" s="147"/>
      <c r="AN4" s="148"/>
      <c r="AO4" s="148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8"/>
      <c r="BL4" s="148"/>
      <c r="BM4" s="147"/>
      <c r="BN4" s="148"/>
      <c r="BO4" s="148"/>
      <c r="BP4" s="147"/>
      <c r="BQ4" s="148"/>
      <c r="BR4" s="148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62"/>
      <c r="CE4" s="118"/>
    </row>
    <row r="5" spans="1:83" ht="18" customHeight="1">
      <c r="AA5" s="116"/>
      <c r="AB5" s="116"/>
      <c r="AC5" s="116"/>
      <c r="AD5" s="116"/>
      <c r="AE5" s="116"/>
      <c r="AF5" s="116"/>
      <c r="AG5" s="116"/>
      <c r="CE5" s="113"/>
    </row>
    <row r="6" spans="1:83" ht="18" customHeight="1">
      <c r="B6" s="125" t="s">
        <v>12</v>
      </c>
      <c r="C6" s="124">
        <v>0.24305555555555555</v>
      </c>
      <c r="D6" s="124">
        <v>0.25</v>
      </c>
      <c r="E6" s="124">
        <v>0.25694444444444442</v>
      </c>
      <c r="F6" s="124">
        <v>0.26388888888888884</v>
      </c>
      <c r="G6" s="124">
        <v>0.27083333333333326</v>
      </c>
      <c r="H6" s="124">
        <v>0.27777777777777768</v>
      </c>
      <c r="I6" s="124">
        <v>0.2847222222222221</v>
      </c>
      <c r="J6" s="124">
        <v>0.29166666666666652</v>
      </c>
      <c r="K6" s="124">
        <v>0.29861111111111094</v>
      </c>
      <c r="L6" s="124">
        <v>0.30555555555555536</v>
      </c>
      <c r="M6" s="124">
        <v>0.31249999999999978</v>
      </c>
      <c r="N6" s="124">
        <v>0.3194444444444442</v>
      </c>
      <c r="O6" s="124">
        <v>0.32638888888888862</v>
      </c>
      <c r="P6" s="124">
        <v>0.33333333333333304</v>
      </c>
      <c r="Q6" s="124">
        <v>0.34027777777777746</v>
      </c>
      <c r="R6" s="124">
        <v>0.34722222222222188</v>
      </c>
      <c r="S6" s="124">
        <v>0.3541666666666663</v>
      </c>
      <c r="T6" s="124">
        <v>0.36111111111111072</v>
      </c>
      <c r="U6" s="124">
        <v>0.36805555555555514</v>
      </c>
      <c r="V6" s="124">
        <v>0.37499999999999956</v>
      </c>
      <c r="W6" s="124">
        <v>0.38888888888888845</v>
      </c>
      <c r="X6" s="124">
        <v>0.40277777777777735</v>
      </c>
      <c r="Y6" s="124">
        <v>0.41666666666666624</v>
      </c>
      <c r="Z6" s="124">
        <v>0.43055555555555514</v>
      </c>
      <c r="AA6" s="124">
        <v>0.44444444444444403</v>
      </c>
      <c r="AB6" s="124">
        <v>0.45833333333333293</v>
      </c>
      <c r="AC6" s="124">
        <v>0.47222222222222182</v>
      </c>
      <c r="AD6" s="124">
        <v>0.48611111111111072</v>
      </c>
      <c r="AE6" s="124">
        <v>0.49999999999999961</v>
      </c>
      <c r="AF6" s="124">
        <v>0.51388888888888851</v>
      </c>
      <c r="AG6" s="124">
        <v>0.52777777777777735</v>
      </c>
      <c r="AH6" s="124">
        <v>0.54166666666666619</v>
      </c>
      <c r="AI6" s="124">
        <v>0.55555555555555503</v>
      </c>
      <c r="AJ6" s="124">
        <v>0.56249999999999944</v>
      </c>
      <c r="AK6" s="124">
        <v>0.56944444444444386</v>
      </c>
      <c r="AL6" s="124">
        <v>0.57638888888888828</v>
      </c>
      <c r="AM6" s="124">
        <v>0.5833333333333327</v>
      </c>
      <c r="AN6" s="124">
        <v>0.59027777777777712</v>
      </c>
      <c r="AO6" s="124">
        <v>0.59722222222222154</v>
      </c>
      <c r="AP6" s="124">
        <v>0.60416666666666596</v>
      </c>
      <c r="AQ6" s="124">
        <v>0.61111111111111038</v>
      </c>
      <c r="AR6" s="124">
        <v>0.6180555555555548</v>
      </c>
      <c r="AS6" s="124">
        <v>0.62499999999999922</v>
      </c>
      <c r="AT6" s="124">
        <v>0.63194444444444364</v>
      </c>
      <c r="AU6" s="124">
        <v>0.63888888888888806</v>
      </c>
      <c r="AV6" s="124">
        <v>0.64583333333333248</v>
      </c>
      <c r="AW6" s="124">
        <v>0.6527777777777769</v>
      </c>
      <c r="AX6" s="124">
        <v>0.65972222222222132</v>
      </c>
      <c r="AY6" s="124">
        <v>0.66666666666666574</v>
      </c>
      <c r="AZ6" s="124">
        <v>0.67361111111111016</v>
      </c>
      <c r="BA6" s="124">
        <v>0.68055555555555458</v>
      </c>
      <c r="BB6" s="124">
        <v>0.687499999999999</v>
      </c>
      <c r="BC6" s="124">
        <v>0.69444444444444342</v>
      </c>
      <c r="BD6" s="124">
        <v>0.70138888888888784</v>
      </c>
      <c r="BE6" s="124">
        <v>0.70833333333333226</v>
      </c>
      <c r="BF6" s="124">
        <v>0.71527777777777668</v>
      </c>
      <c r="BG6" s="124">
        <v>0.7222222222222211</v>
      </c>
      <c r="BH6" s="124">
        <v>0.72916666666666552</v>
      </c>
      <c r="BI6" s="124">
        <v>0.73611111111110994</v>
      </c>
      <c r="BJ6" s="124">
        <v>0.74305555555555436</v>
      </c>
      <c r="BK6" s="124">
        <v>0.74999999999999878</v>
      </c>
      <c r="BL6" s="124">
        <v>0.7569444444444432</v>
      </c>
      <c r="BM6" s="124">
        <v>0.76388888888888762</v>
      </c>
      <c r="BN6" s="124">
        <v>0.77083333333333204</v>
      </c>
      <c r="BO6" s="124">
        <v>0.77777777777777646</v>
      </c>
      <c r="BP6" s="124">
        <v>0.78472222222222088</v>
      </c>
      <c r="BQ6" s="124">
        <v>0.7916666666666653</v>
      </c>
      <c r="BR6" s="124">
        <v>0.79861111111110972</v>
      </c>
      <c r="BS6" s="124">
        <v>0.80555555555555414</v>
      </c>
      <c r="BT6" s="124">
        <v>0.81249999999999856</v>
      </c>
      <c r="BU6" s="124">
        <v>0.81944444444444298</v>
      </c>
      <c r="CE6" s="113"/>
    </row>
    <row r="7" spans="1:83" ht="18" customHeight="1">
      <c r="B7" s="125" t="s">
        <v>11</v>
      </c>
      <c r="C7" s="124">
        <v>0.24374999999999999</v>
      </c>
      <c r="D7" s="124">
        <v>0.25069444444444444</v>
      </c>
      <c r="E7" s="124">
        <v>0.25763888888888886</v>
      </c>
      <c r="F7" s="124">
        <v>0.26458333333333328</v>
      </c>
      <c r="G7" s="124">
        <v>0.2715277777777777</v>
      </c>
      <c r="H7" s="124">
        <v>0.27847222222222212</v>
      </c>
      <c r="I7" s="124">
        <v>0.28541666666666654</v>
      </c>
      <c r="J7" s="124">
        <v>0.29236111111111096</v>
      </c>
      <c r="K7" s="124">
        <v>0.29930555555555538</v>
      </c>
      <c r="L7" s="124">
        <v>0.3062499999999998</v>
      </c>
      <c r="M7" s="124">
        <v>0.31319444444444422</v>
      </c>
      <c r="N7" s="124">
        <v>0.32013888888888864</v>
      </c>
      <c r="O7" s="124">
        <v>0.32708333333333306</v>
      </c>
      <c r="P7" s="124">
        <v>0.33402777777777748</v>
      </c>
      <c r="Q7" s="124">
        <v>0.3409722222222219</v>
      </c>
      <c r="R7" s="124">
        <v>0.34791666666666632</v>
      </c>
      <c r="S7" s="124">
        <v>0.35486111111111074</v>
      </c>
      <c r="T7" s="124">
        <v>0.36180555555555516</v>
      </c>
      <c r="U7" s="124">
        <v>0.36874999999999958</v>
      </c>
      <c r="V7" s="124">
        <v>0.375694444444444</v>
      </c>
      <c r="W7" s="124">
        <v>0.38958333333333289</v>
      </c>
      <c r="X7" s="124">
        <v>0.40347222222222179</v>
      </c>
      <c r="Y7" s="124">
        <v>0.41736111111111068</v>
      </c>
      <c r="Z7" s="124">
        <v>0.43124999999999958</v>
      </c>
      <c r="AA7" s="124">
        <v>0.44513888888888847</v>
      </c>
      <c r="AB7" s="124">
        <v>0.45902777777777737</v>
      </c>
      <c r="AC7" s="124">
        <v>0.47291666666666626</v>
      </c>
      <c r="AD7" s="124">
        <v>0.48680555555555516</v>
      </c>
      <c r="AE7" s="124">
        <v>0.50069444444444411</v>
      </c>
      <c r="AF7" s="124">
        <v>0.51458333333333295</v>
      </c>
      <c r="AG7" s="124">
        <v>0.52847222222222179</v>
      </c>
      <c r="AH7" s="124">
        <v>0.54236111111111063</v>
      </c>
      <c r="AI7" s="124">
        <v>0.55624999999999947</v>
      </c>
      <c r="AJ7" s="124">
        <v>0.56319444444444389</v>
      </c>
      <c r="AK7" s="124">
        <v>0.57013888888888831</v>
      </c>
      <c r="AL7" s="124">
        <v>0.57708333333333273</v>
      </c>
      <c r="AM7" s="124">
        <v>0.58402777777777715</v>
      </c>
      <c r="AN7" s="124">
        <v>0.59097222222222157</v>
      </c>
      <c r="AO7" s="124">
        <v>0.59791666666666599</v>
      </c>
      <c r="AP7" s="124">
        <v>0.60486111111111041</v>
      </c>
      <c r="AQ7" s="124">
        <v>0.61180555555555483</v>
      </c>
      <c r="AR7" s="124">
        <v>0.61874999999999925</v>
      </c>
      <c r="AS7" s="124">
        <v>0.62569444444444366</v>
      </c>
      <c r="AT7" s="124">
        <v>0.63263888888888808</v>
      </c>
      <c r="AU7" s="124">
        <v>0.6395833333333325</v>
      </c>
      <c r="AV7" s="124">
        <v>0.64652777777777692</v>
      </c>
      <c r="AW7" s="124">
        <v>0.65347222222222134</v>
      </c>
      <c r="AX7" s="124">
        <v>0.66041666666666576</v>
      </c>
      <c r="AY7" s="124">
        <v>0.66736111111111018</v>
      </c>
      <c r="AZ7" s="124">
        <v>0.6743055555555546</v>
      </c>
      <c r="BA7" s="124">
        <v>0.68124999999999902</v>
      </c>
      <c r="BB7" s="124">
        <v>0.68819444444444344</v>
      </c>
      <c r="BC7" s="124">
        <v>0.69513888888888786</v>
      </c>
      <c r="BD7" s="124">
        <v>0.70208333333333228</v>
      </c>
      <c r="BE7" s="124">
        <v>0.7090277777777767</v>
      </c>
      <c r="BF7" s="124">
        <v>0.71597222222222112</v>
      </c>
      <c r="BG7" s="124">
        <v>0.72291666666666554</v>
      </c>
      <c r="BH7" s="124">
        <v>0.72986111111110996</v>
      </c>
      <c r="BI7" s="124">
        <v>0.73680555555555438</v>
      </c>
      <c r="BJ7" s="124">
        <v>0.7437499999999988</v>
      </c>
      <c r="BK7" s="124">
        <v>0.75069444444444322</v>
      </c>
      <c r="BL7" s="124">
        <v>0.75763888888888764</v>
      </c>
      <c r="BM7" s="124">
        <v>0.76458333333333206</v>
      </c>
      <c r="BN7" s="124">
        <v>0.77152777777777648</v>
      </c>
      <c r="BO7" s="124">
        <v>0.7784722222222209</v>
      </c>
      <c r="BP7" s="124">
        <v>0.78541666666666532</v>
      </c>
      <c r="BQ7" s="124">
        <v>0.79236111111110974</v>
      </c>
      <c r="BR7" s="124">
        <v>0.79930555555555416</v>
      </c>
      <c r="BS7" s="124">
        <v>0.80624999999999858</v>
      </c>
      <c r="BT7" s="124">
        <v>0.813194444444443</v>
      </c>
      <c r="BU7" s="124">
        <v>0.82013888888888742</v>
      </c>
      <c r="CE7" s="113"/>
    </row>
    <row r="8" spans="1:83" ht="18" customHeight="1">
      <c r="B8" s="125" t="s">
        <v>10</v>
      </c>
      <c r="C8" s="124">
        <v>0.24444444444444446</v>
      </c>
      <c r="D8" s="124">
        <v>0.25138888888888888</v>
      </c>
      <c r="E8" s="124">
        <v>0.2583333333333333</v>
      </c>
      <c r="F8" s="124">
        <v>0.26527777777777772</v>
      </c>
      <c r="G8" s="124">
        <v>0.27222222222222214</v>
      </c>
      <c r="H8" s="124">
        <v>0.27916666666666656</v>
      </c>
      <c r="I8" s="124">
        <v>0.28611111111111098</v>
      </c>
      <c r="J8" s="124">
        <v>0.2930555555555554</v>
      </c>
      <c r="K8" s="124">
        <v>0.29999999999999982</v>
      </c>
      <c r="L8" s="124">
        <v>0.30694444444444424</v>
      </c>
      <c r="M8" s="124">
        <v>0.31388888888888866</v>
      </c>
      <c r="N8" s="124">
        <v>0.32083333333333308</v>
      </c>
      <c r="O8" s="124">
        <v>0.3277777777777775</v>
      </c>
      <c r="P8" s="124">
        <v>0.33472222222222192</v>
      </c>
      <c r="Q8" s="124">
        <v>0.34166666666666634</v>
      </c>
      <c r="R8" s="124">
        <v>0.34861111111111076</v>
      </c>
      <c r="S8" s="124">
        <v>0.35555555555555518</v>
      </c>
      <c r="T8" s="124">
        <v>0.3624999999999996</v>
      </c>
      <c r="U8" s="124">
        <v>0.36944444444444402</v>
      </c>
      <c r="V8" s="124">
        <v>0.37638888888888844</v>
      </c>
      <c r="W8" s="124">
        <v>0.39027777777777733</v>
      </c>
      <c r="X8" s="124">
        <v>0.40416666666666623</v>
      </c>
      <c r="Y8" s="124">
        <v>0.41805555555555513</v>
      </c>
      <c r="Z8" s="124">
        <v>0.43194444444444402</v>
      </c>
      <c r="AA8" s="124">
        <v>0.44583333333333292</v>
      </c>
      <c r="AB8" s="124">
        <v>0.45972222222222181</v>
      </c>
      <c r="AC8" s="124">
        <v>0.47361111111111071</v>
      </c>
      <c r="AD8" s="124">
        <v>0.4874999999999996</v>
      </c>
      <c r="AE8" s="124">
        <v>0.50138888888888855</v>
      </c>
      <c r="AF8" s="124">
        <v>0.51527777777777739</v>
      </c>
      <c r="AG8" s="124">
        <v>0.52916666666666623</v>
      </c>
      <c r="AH8" s="124">
        <v>0.54305555555555507</v>
      </c>
      <c r="AI8" s="124">
        <v>0.55694444444444391</v>
      </c>
      <c r="AJ8" s="124">
        <v>0.56388888888888833</v>
      </c>
      <c r="AK8" s="124">
        <v>0.57083333333333275</v>
      </c>
      <c r="AL8" s="124">
        <v>0.57777777777777717</v>
      </c>
      <c r="AM8" s="124">
        <v>0.58472222222222159</v>
      </c>
      <c r="AN8" s="124">
        <v>0.59166666666666601</v>
      </c>
      <c r="AO8" s="124">
        <v>0.59861111111111043</v>
      </c>
      <c r="AP8" s="124">
        <v>0.60555555555555485</v>
      </c>
      <c r="AQ8" s="124">
        <v>0.61249999999999927</v>
      </c>
      <c r="AR8" s="124">
        <v>0.61944444444444369</v>
      </c>
      <c r="AS8" s="124">
        <v>0.62638888888888811</v>
      </c>
      <c r="AT8" s="124">
        <v>0.63333333333333253</v>
      </c>
      <c r="AU8" s="124">
        <v>0.64027777777777695</v>
      </c>
      <c r="AV8" s="124">
        <v>0.64722222222222137</v>
      </c>
      <c r="AW8" s="124">
        <v>0.65416666666666579</v>
      </c>
      <c r="AX8" s="124">
        <v>0.66111111111111021</v>
      </c>
      <c r="AY8" s="124">
        <v>0.66805555555555463</v>
      </c>
      <c r="AZ8" s="124">
        <v>0.67499999999999905</v>
      </c>
      <c r="BA8" s="124">
        <v>0.68194444444444346</v>
      </c>
      <c r="BB8" s="124">
        <v>0.68888888888888788</v>
      </c>
      <c r="BC8" s="124">
        <v>0.6958333333333323</v>
      </c>
      <c r="BD8" s="124">
        <v>0.70277777777777672</v>
      </c>
      <c r="BE8" s="124">
        <v>0.70972222222222114</v>
      </c>
      <c r="BF8" s="124">
        <v>0.71666666666666556</v>
      </c>
      <c r="BG8" s="124">
        <v>0.72361111111110998</v>
      </c>
      <c r="BH8" s="124">
        <v>0.7305555555555544</v>
      </c>
      <c r="BI8" s="124">
        <v>0.73749999999999882</v>
      </c>
      <c r="BJ8" s="124">
        <v>0.74444444444444324</v>
      </c>
      <c r="BK8" s="124">
        <v>0.75138888888888766</v>
      </c>
      <c r="BL8" s="124">
        <v>0.75833333333333208</v>
      </c>
      <c r="BM8" s="124">
        <v>0.7652777777777765</v>
      </c>
      <c r="BN8" s="124">
        <v>0.77222222222222092</v>
      </c>
      <c r="BO8" s="124">
        <v>0.77916666666666534</v>
      </c>
      <c r="BP8" s="124">
        <v>0.78611111111110976</v>
      </c>
      <c r="BQ8" s="124">
        <v>0.79305555555555418</v>
      </c>
      <c r="BR8" s="124">
        <v>0.7999999999999986</v>
      </c>
      <c r="BS8" s="124">
        <v>0.80694444444444302</v>
      </c>
      <c r="BT8" s="124">
        <v>0.81388888888888744</v>
      </c>
      <c r="BU8" s="124">
        <v>0.82083333333333186</v>
      </c>
      <c r="BV8" s="115"/>
      <c r="CE8" s="113"/>
    </row>
    <row r="9" spans="1:83" ht="18" customHeight="1">
      <c r="B9" s="125" t="s">
        <v>9</v>
      </c>
      <c r="C9" s="124">
        <v>0.24583333333333335</v>
      </c>
      <c r="D9" s="124">
        <v>0.25277777777777777</v>
      </c>
      <c r="E9" s="124">
        <v>0.25972222222222219</v>
      </c>
      <c r="F9" s="124">
        <v>0.26666666666666661</v>
      </c>
      <c r="G9" s="124">
        <v>0.27361111111111103</v>
      </c>
      <c r="H9" s="124">
        <v>0.28055555555555545</v>
      </c>
      <c r="I9" s="124">
        <v>0.28749999999999987</v>
      </c>
      <c r="J9" s="124">
        <v>0.29444444444444429</v>
      </c>
      <c r="K9" s="124">
        <v>0.30138888888888871</v>
      </c>
      <c r="L9" s="124">
        <v>0.30833333333333313</v>
      </c>
      <c r="M9" s="124">
        <v>0.31527777777777755</v>
      </c>
      <c r="N9" s="124">
        <v>0.32222222222222197</v>
      </c>
      <c r="O9" s="124">
        <v>0.32916666666666639</v>
      </c>
      <c r="P9" s="124">
        <v>0.33611111111111081</v>
      </c>
      <c r="Q9" s="124">
        <v>0.34305555555555522</v>
      </c>
      <c r="R9" s="124">
        <v>0.34999999999999964</v>
      </c>
      <c r="S9" s="124">
        <v>0.35694444444444406</v>
      </c>
      <c r="T9" s="124">
        <v>0.36388888888888848</v>
      </c>
      <c r="U9" s="124">
        <v>0.3708333333333329</v>
      </c>
      <c r="V9" s="124">
        <v>0.37777777777777732</v>
      </c>
      <c r="W9" s="124">
        <v>0.39166666666666622</v>
      </c>
      <c r="X9" s="124">
        <v>0.40555555555555511</v>
      </c>
      <c r="Y9" s="124">
        <v>0.41944444444444401</v>
      </c>
      <c r="Z9" s="124">
        <v>0.4333333333333329</v>
      </c>
      <c r="AA9" s="124">
        <v>0.4472222222222218</v>
      </c>
      <c r="AB9" s="124">
        <v>0.46111111111111069</v>
      </c>
      <c r="AC9" s="124">
        <v>0.47499999999999959</v>
      </c>
      <c r="AD9" s="124">
        <v>0.48888888888888848</v>
      </c>
      <c r="AE9" s="124">
        <v>0.50277777777777743</v>
      </c>
      <c r="AF9" s="124">
        <v>0.51666666666666627</v>
      </c>
      <c r="AG9" s="124">
        <v>0.53055555555555511</v>
      </c>
      <c r="AH9" s="124">
        <v>0.54444444444444395</v>
      </c>
      <c r="AI9" s="124">
        <v>0.55833333333333279</v>
      </c>
      <c r="AJ9" s="124">
        <v>0.56527777777777721</v>
      </c>
      <c r="AK9" s="124">
        <v>0.57222222222222163</v>
      </c>
      <c r="AL9" s="124">
        <v>0.57916666666666605</v>
      </c>
      <c r="AM9" s="124">
        <v>0.58611111111111047</v>
      </c>
      <c r="AN9" s="124">
        <v>0.59305555555555489</v>
      </c>
      <c r="AO9" s="124">
        <v>0.59999999999999931</v>
      </c>
      <c r="AP9" s="124">
        <v>0.60694444444444373</v>
      </c>
      <c r="AQ9" s="124">
        <v>0.61388888888888815</v>
      </c>
      <c r="AR9" s="124">
        <v>0.62083333333333257</v>
      </c>
      <c r="AS9" s="124">
        <v>0.62777777777777699</v>
      </c>
      <c r="AT9" s="124">
        <v>0.63472222222222141</v>
      </c>
      <c r="AU9" s="124">
        <v>0.64166666666666583</v>
      </c>
      <c r="AV9" s="124">
        <v>0.64861111111111025</v>
      </c>
      <c r="AW9" s="124">
        <v>0.65555555555555467</v>
      </c>
      <c r="AX9" s="124">
        <v>0.66249999999999909</v>
      </c>
      <c r="AY9" s="124">
        <v>0.66944444444444351</v>
      </c>
      <c r="AZ9" s="124">
        <v>0.67638888888888793</v>
      </c>
      <c r="BA9" s="124">
        <v>0.68333333333333235</v>
      </c>
      <c r="BB9" s="124">
        <v>0.69027777777777677</v>
      </c>
      <c r="BC9" s="124">
        <v>0.69722222222222119</v>
      </c>
      <c r="BD9" s="124">
        <v>0.70416666666666561</v>
      </c>
      <c r="BE9" s="124">
        <v>0.71111111111111003</v>
      </c>
      <c r="BF9" s="124">
        <v>0.71805555555555445</v>
      </c>
      <c r="BG9" s="124">
        <v>0.72499999999999887</v>
      </c>
      <c r="BH9" s="124">
        <v>0.73194444444444329</v>
      </c>
      <c r="BI9" s="124">
        <v>0.73888888888888771</v>
      </c>
      <c r="BJ9" s="124">
        <v>0.74583333333333213</v>
      </c>
      <c r="BK9" s="124">
        <v>0.75277777777777655</v>
      </c>
      <c r="BL9" s="124">
        <v>0.75972222222222097</v>
      </c>
      <c r="BM9" s="124">
        <v>0.76666666666666539</v>
      </c>
      <c r="BN9" s="124">
        <v>0.77361111111110981</v>
      </c>
      <c r="BO9" s="124">
        <v>0.78055555555555423</v>
      </c>
      <c r="BP9" s="124">
        <v>0.78749999999999865</v>
      </c>
      <c r="BQ9" s="124">
        <v>0.79444444444444307</v>
      </c>
      <c r="BR9" s="124">
        <v>0.80138888888888749</v>
      </c>
      <c r="BS9" s="124">
        <v>0.8083333333333319</v>
      </c>
      <c r="BT9" s="124">
        <v>0.81527777777777632</v>
      </c>
      <c r="BU9" s="124">
        <v>0.82222222222222074</v>
      </c>
      <c r="CE9" s="113"/>
    </row>
    <row r="10" spans="1:83" ht="18" customHeight="1">
      <c r="B10" s="125" t="s">
        <v>8</v>
      </c>
      <c r="C10" s="124">
        <v>0.24652777777777779</v>
      </c>
      <c r="D10" s="124">
        <v>0.25347222222222221</v>
      </c>
      <c r="E10" s="124">
        <v>0.26041666666666663</v>
      </c>
      <c r="F10" s="124">
        <v>0.26736111111111105</v>
      </c>
      <c r="G10" s="124">
        <v>0.27430555555555547</v>
      </c>
      <c r="H10" s="124">
        <v>0.28124999999999989</v>
      </c>
      <c r="I10" s="124">
        <v>0.28819444444444431</v>
      </c>
      <c r="J10" s="124">
        <v>0.29513888888888873</v>
      </c>
      <c r="K10" s="124">
        <v>0.30208333333333315</v>
      </c>
      <c r="L10" s="124">
        <v>0.30902777777777757</v>
      </c>
      <c r="M10" s="124">
        <v>0.31597222222222199</v>
      </c>
      <c r="N10" s="124">
        <v>0.32291666666666641</v>
      </c>
      <c r="O10" s="124">
        <v>0.32986111111111083</v>
      </c>
      <c r="P10" s="124">
        <v>0.33680555555555525</v>
      </c>
      <c r="Q10" s="124">
        <v>0.34374999999999967</v>
      </c>
      <c r="R10" s="124">
        <v>0.35069444444444409</v>
      </c>
      <c r="S10" s="124">
        <v>0.35763888888888851</v>
      </c>
      <c r="T10" s="124">
        <v>0.36458333333333293</v>
      </c>
      <c r="U10" s="124">
        <v>0.37152777777777735</v>
      </c>
      <c r="V10" s="124">
        <v>0.37847222222222177</v>
      </c>
      <c r="W10" s="124">
        <v>0.39236111111111066</v>
      </c>
      <c r="X10" s="124">
        <v>0.40624999999999956</v>
      </c>
      <c r="Y10" s="124">
        <v>0.42013888888888845</v>
      </c>
      <c r="Z10" s="124">
        <v>0.43402777777777735</v>
      </c>
      <c r="AA10" s="124">
        <v>0.44791666666666624</v>
      </c>
      <c r="AB10" s="124">
        <v>0.46180555555555514</v>
      </c>
      <c r="AC10" s="124">
        <v>0.47569444444444403</v>
      </c>
      <c r="AD10" s="124">
        <v>0.48958333333333293</v>
      </c>
      <c r="AE10" s="124">
        <v>0.50347222222222188</v>
      </c>
      <c r="AF10" s="124">
        <v>0.51736111111111072</v>
      </c>
      <c r="AG10" s="124">
        <v>0.53124999999999956</v>
      </c>
      <c r="AH10" s="124">
        <v>0.5451388888888884</v>
      </c>
      <c r="AI10" s="124">
        <v>0.55902777777777724</v>
      </c>
      <c r="AJ10" s="124">
        <v>0.56597222222222165</v>
      </c>
      <c r="AK10" s="124">
        <v>0.57291666666666607</v>
      </c>
      <c r="AL10" s="124">
        <v>0.57986111111111049</v>
      </c>
      <c r="AM10" s="124">
        <v>0.58680555555555491</v>
      </c>
      <c r="AN10" s="124">
        <v>0.59374999999999933</v>
      </c>
      <c r="AO10" s="124">
        <v>0.60069444444444375</v>
      </c>
      <c r="AP10" s="124">
        <v>0.60763888888888817</v>
      </c>
      <c r="AQ10" s="124">
        <v>0.61458333333333259</v>
      </c>
      <c r="AR10" s="124">
        <v>0.62152777777777701</v>
      </c>
      <c r="AS10" s="124">
        <v>0.62847222222222143</v>
      </c>
      <c r="AT10" s="124">
        <v>0.63541666666666585</v>
      </c>
      <c r="AU10" s="124">
        <v>0.64236111111111027</v>
      </c>
      <c r="AV10" s="124">
        <v>0.64930555555555469</v>
      </c>
      <c r="AW10" s="124">
        <v>0.65624999999999911</v>
      </c>
      <c r="AX10" s="124">
        <v>0.66319444444444353</v>
      </c>
      <c r="AY10" s="124">
        <v>0.67013888888888795</v>
      </c>
      <c r="AZ10" s="124">
        <v>0.67708333333333237</v>
      </c>
      <c r="BA10" s="124">
        <v>0.68402777777777679</v>
      </c>
      <c r="BB10" s="124">
        <v>0.69097222222222121</v>
      </c>
      <c r="BC10" s="124">
        <v>0.69791666666666563</v>
      </c>
      <c r="BD10" s="124">
        <v>0.70486111111111005</v>
      </c>
      <c r="BE10" s="124">
        <v>0.71180555555555447</v>
      </c>
      <c r="BF10" s="124">
        <v>0.71874999999999889</v>
      </c>
      <c r="BG10" s="124">
        <v>0.72569444444444331</v>
      </c>
      <c r="BH10" s="124">
        <v>0.73263888888888773</v>
      </c>
      <c r="BI10" s="124">
        <v>0.73958333333333215</v>
      </c>
      <c r="BJ10" s="124">
        <v>0.74652777777777657</v>
      </c>
      <c r="BK10" s="124">
        <v>0.75347222222222099</v>
      </c>
      <c r="BL10" s="124">
        <v>0.76041666666666541</v>
      </c>
      <c r="BM10" s="124">
        <v>0.76736111111110983</v>
      </c>
      <c r="BN10" s="124">
        <v>0.77430555555555425</v>
      </c>
      <c r="BO10" s="124">
        <v>0.78124999999999867</v>
      </c>
      <c r="BP10" s="124">
        <v>0.78819444444444309</v>
      </c>
      <c r="BQ10" s="124">
        <v>0.79513888888888751</v>
      </c>
      <c r="BR10" s="124">
        <v>0.80208333333333193</v>
      </c>
      <c r="BS10" s="124">
        <v>0.80902777777777635</v>
      </c>
      <c r="BT10" s="124">
        <v>0.81597222222222077</v>
      </c>
      <c r="BU10" s="124">
        <v>0.82291666666666519</v>
      </c>
      <c r="BV10" s="115"/>
      <c r="CE10" s="113"/>
    </row>
    <row r="11" spans="1:83" ht="18" customHeight="1">
      <c r="B11" s="125" t="s">
        <v>7</v>
      </c>
      <c r="C11" s="124">
        <v>0.24791666666666667</v>
      </c>
      <c r="D11" s="124">
        <v>0.25486111111111109</v>
      </c>
      <c r="E11" s="124">
        <v>0.26180555555555551</v>
      </c>
      <c r="F11" s="124">
        <v>0.26874999999999993</v>
      </c>
      <c r="G11" s="124">
        <v>0.27569444444444435</v>
      </c>
      <c r="H11" s="124">
        <v>0.28263888888888877</v>
      </c>
      <c r="I11" s="124">
        <v>0.28958333333333319</v>
      </c>
      <c r="J11" s="124">
        <v>0.29652777777777761</v>
      </c>
      <c r="K11" s="124">
        <v>0.30347222222222203</v>
      </c>
      <c r="L11" s="124">
        <v>0.31041666666666645</v>
      </c>
      <c r="M11" s="124">
        <v>0.31736111111111087</v>
      </c>
      <c r="N11" s="124">
        <v>0.32430555555555529</v>
      </c>
      <c r="O11" s="124">
        <v>0.33124999999999971</v>
      </c>
      <c r="P11" s="124">
        <v>0.33819444444444413</v>
      </c>
      <c r="Q11" s="124">
        <v>0.34513888888888855</v>
      </c>
      <c r="R11" s="124">
        <v>0.35208333333333297</v>
      </c>
      <c r="S11" s="124">
        <v>0.35902777777777739</v>
      </c>
      <c r="T11" s="124">
        <v>0.36597222222222181</v>
      </c>
      <c r="U11" s="124">
        <v>0.37291666666666623</v>
      </c>
      <c r="V11" s="124">
        <v>0.37986111111111065</v>
      </c>
      <c r="W11" s="124">
        <v>0.39374999999999954</v>
      </c>
      <c r="X11" s="124">
        <v>0.40763888888888844</v>
      </c>
      <c r="Y11" s="124">
        <v>0.42152777777777733</v>
      </c>
      <c r="Z11" s="124">
        <v>0.43541666666666623</v>
      </c>
      <c r="AA11" s="124">
        <v>0.44930555555555513</v>
      </c>
      <c r="AB11" s="124">
        <v>0.46319444444444402</v>
      </c>
      <c r="AC11" s="124">
        <v>0.47708333333333292</v>
      </c>
      <c r="AD11" s="124">
        <v>0.49097222222222181</v>
      </c>
      <c r="AE11" s="124">
        <v>0.50486111111111076</v>
      </c>
      <c r="AF11" s="124">
        <v>0.5187499999999996</v>
      </c>
      <c r="AG11" s="124">
        <v>0.53263888888888844</v>
      </c>
      <c r="AH11" s="124">
        <v>0.54652777777777728</v>
      </c>
      <c r="AI11" s="124">
        <v>0.56041666666666612</v>
      </c>
      <c r="AJ11" s="124">
        <v>0.56736111111111054</v>
      </c>
      <c r="AK11" s="124">
        <v>0.57430555555555496</v>
      </c>
      <c r="AL11" s="124">
        <v>0.58124999999999938</v>
      </c>
      <c r="AM11" s="124">
        <v>0.5881944444444438</v>
      </c>
      <c r="AN11" s="124">
        <v>0.59513888888888822</v>
      </c>
      <c r="AO11" s="124">
        <v>0.60208333333333264</v>
      </c>
      <c r="AP11" s="124">
        <v>0.60902777777777706</v>
      </c>
      <c r="AQ11" s="124">
        <v>0.61597222222222148</v>
      </c>
      <c r="AR11" s="124">
        <v>0.6229166666666659</v>
      </c>
      <c r="AS11" s="124">
        <v>0.62986111111111032</v>
      </c>
      <c r="AT11" s="124">
        <v>0.63680555555555474</v>
      </c>
      <c r="AU11" s="124">
        <v>0.64374999999999916</v>
      </c>
      <c r="AV11" s="124">
        <v>0.65069444444444358</v>
      </c>
      <c r="AW11" s="124">
        <v>0.657638888888888</v>
      </c>
      <c r="AX11" s="124">
        <v>0.66458333333333242</v>
      </c>
      <c r="AY11" s="124">
        <v>0.67152777777777684</v>
      </c>
      <c r="AZ11" s="124">
        <v>0.67847222222222126</v>
      </c>
      <c r="BA11" s="124">
        <v>0.68541666666666567</v>
      </c>
      <c r="BB11" s="124">
        <v>0.69236111111111009</v>
      </c>
      <c r="BC11" s="124">
        <v>0.69930555555555451</v>
      </c>
      <c r="BD11" s="124">
        <v>0.70624999999999893</v>
      </c>
      <c r="BE11" s="124">
        <v>0.71319444444444335</v>
      </c>
      <c r="BF11" s="124">
        <v>0.72013888888888777</v>
      </c>
      <c r="BG11" s="124">
        <v>0.72708333333333219</v>
      </c>
      <c r="BH11" s="124">
        <v>0.73402777777777661</v>
      </c>
      <c r="BI11" s="124">
        <v>0.74097222222222103</v>
      </c>
      <c r="BJ11" s="124">
        <v>0.74791666666666545</v>
      </c>
      <c r="BK11" s="124">
        <v>0.75486111111110987</v>
      </c>
      <c r="BL11" s="124">
        <v>0.76180555555555429</v>
      </c>
      <c r="BM11" s="124">
        <v>0.76874999999999871</v>
      </c>
      <c r="BN11" s="124">
        <v>0.77569444444444313</v>
      </c>
      <c r="BO11" s="124">
        <v>0.78263888888888755</v>
      </c>
      <c r="BP11" s="124">
        <v>0.78958333333333197</v>
      </c>
      <c r="BQ11" s="124">
        <v>0.79652777777777639</v>
      </c>
      <c r="BR11" s="124">
        <v>0.80347222222222081</v>
      </c>
      <c r="BS11" s="124">
        <v>0.81041666666666523</v>
      </c>
      <c r="BT11" s="124">
        <v>0.81736111111110965</v>
      </c>
      <c r="BU11" s="124">
        <v>0.82430555555555407</v>
      </c>
      <c r="BV11" s="115"/>
      <c r="CE11" s="113"/>
    </row>
    <row r="12" spans="1:83" ht="18" customHeight="1">
      <c r="B12" s="125" t="s">
        <v>6</v>
      </c>
      <c r="C12" s="124">
        <v>0.24861111111111112</v>
      </c>
      <c r="D12" s="124">
        <v>0.25555555555555554</v>
      </c>
      <c r="E12" s="124">
        <v>0.26249999999999996</v>
      </c>
      <c r="F12" s="124">
        <v>0.26944444444444438</v>
      </c>
      <c r="G12" s="124">
        <v>0.2763888888888888</v>
      </c>
      <c r="H12" s="124">
        <v>0.28333333333333321</v>
      </c>
      <c r="I12" s="124">
        <v>0.29027777777777763</v>
      </c>
      <c r="J12" s="124">
        <v>0.29722222222222205</v>
      </c>
      <c r="K12" s="124">
        <v>0.30416666666666647</v>
      </c>
      <c r="L12" s="124">
        <v>0.31111111111111089</v>
      </c>
      <c r="M12" s="124">
        <v>0.31805555555555531</v>
      </c>
      <c r="N12" s="124">
        <v>0.32499999999999973</v>
      </c>
      <c r="O12" s="124">
        <v>0.33194444444444415</v>
      </c>
      <c r="P12" s="124">
        <v>0.33888888888888857</v>
      </c>
      <c r="Q12" s="124">
        <v>0.34583333333333299</v>
      </c>
      <c r="R12" s="124">
        <v>0.35277777777777741</v>
      </c>
      <c r="S12" s="124">
        <v>0.35972222222222183</v>
      </c>
      <c r="T12" s="124">
        <v>0.36666666666666625</v>
      </c>
      <c r="U12" s="124">
        <v>0.37361111111111067</v>
      </c>
      <c r="V12" s="124">
        <v>0.38055555555555509</v>
      </c>
      <c r="W12" s="124">
        <v>0.39444444444444399</v>
      </c>
      <c r="X12" s="124">
        <v>0.40833333333333288</v>
      </c>
      <c r="Y12" s="124">
        <v>0.42222222222222178</v>
      </c>
      <c r="Z12" s="124">
        <v>0.43611111111111067</v>
      </c>
      <c r="AA12" s="124">
        <v>0.44999999999999957</v>
      </c>
      <c r="AB12" s="124">
        <v>0.46388888888888846</v>
      </c>
      <c r="AC12" s="124">
        <v>0.47777777777777736</v>
      </c>
      <c r="AD12" s="124">
        <v>0.49166666666666625</v>
      </c>
      <c r="AE12" s="124">
        <v>0.5055555555555552</v>
      </c>
      <c r="AF12" s="124">
        <v>0.51944444444444404</v>
      </c>
      <c r="AG12" s="124">
        <v>0.53333333333333288</v>
      </c>
      <c r="AH12" s="124">
        <v>0.54722222222222172</v>
      </c>
      <c r="AI12" s="124">
        <v>0.56111111111111056</v>
      </c>
      <c r="AJ12" s="124">
        <v>0.56805555555555498</v>
      </c>
      <c r="AK12" s="124">
        <v>0.5749999999999994</v>
      </c>
      <c r="AL12" s="124">
        <v>0.58194444444444382</v>
      </c>
      <c r="AM12" s="124">
        <v>0.58888888888888824</v>
      </c>
      <c r="AN12" s="124">
        <v>0.59583333333333266</v>
      </c>
      <c r="AO12" s="124">
        <v>0.60277777777777708</v>
      </c>
      <c r="AP12" s="124">
        <v>0.6097222222222215</v>
      </c>
      <c r="AQ12" s="124">
        <v>0.61666666666666592</v>
      </c>
      <c r="AR12" s="124">
        <v>0.62361111111111034</v>
      </c>
      <c r="AS12" s="124">
        <v>0.63055555555555476</v>
      </c>
      <c r="AT12" s="124">
        <v>0.63749999999999918</v>
      </c>
      <c r="AU12" s="124">
        <v>0.6444444444444436</v>
      </c>
      <c r="AV12" s="124">
        <v>0.65138888888888802</v>
      </c>
      <c r="AW12" s="124">
        <v>0.65833333333333244</v>
      </c>
      <c r="AX12" s="124">
        <v>0.66527777777777686</v>
      </c>
      <c r="AY12" s="124">
        <v>0.67222222222222128</v>
      </c>
      <c r="AZ12" s="124">
        <v>0.6791666666666657</v>
      </c>
      <c r="BA12" s="124">
        <v>0.68611111111111012</v>
      </c>
      <c r="BB12" s="124">
        <v>0.69305555555555454</v>
      </c>
      <c r="BC12" s="124">
        <v>0.69999999999999896</v>
      </c>
      <c r="BD12" s="124">
        <v>0.70694444444444338</v>
      </c>
      <c r="BE12" s="124">
        <v>0.7138888888888878</v>
      </c>
      <c r="BF12" s="124">
        <v>0.72083333333333222</v>
      </c>
      <c r="BG12" s="124">
        <v>0.72777777777777664</v>
      </c>
      <c r="BH12" s="124">
        <v>0.73472222222222106</v>
      </c>
      <c r="BI12" s="124">
        <v>0.74166666666666548</v>
      </c>
      <c r="BJ12" s="124">
        <v>0.74861111111110989</v>
      </c>
      <c r="BK12" s="124">
        <v>0.75555555555555431</v>
      </c>
      <c r="BL12" s="124">
        <v>0.76249999999999873</v>
      </c>
      <c r="BM12" s="124">
        <v>0.76944444444444315</v>
      </c>
      <c r="BN12" s="124">
        <v>0.77638888888888757</v>
      </c>
      <c r="BO12" s="124">
        <v>0.78333333333333199</v>
      </c>
      <c r="BP12" s="124">
        <v>0.79027777777777641</v>
      </c>
      <c r="BQ12" s="124">
        <v>0.79722222222222083</v>
      </c>
      <c r="BR12" s="124">
        <v>0.80416666666666525</v>
      </c>
      <c r="BS12" s="124">
        <v>0.81111111111110967</v>
      </c>
      <c r="BT12" s="124">
        <v>0.81805555555555409</v>
      </c>
      <c r="BU12" s="124">
        <v>0.82499999999999851</v>
      </c>
      <c r="BV12" s="115"/>
      <c r="CE12" s="113"/>
    </row>
    <row r="13" spans="1:83" ht="18" customHeight="1">
      <c r="B13" s="123" t="s">
        <v>50</v>
      </c>
      <c r="C13" s="124">
        <v>0.25</v>
      </c>
      <c r="D13" s="124">
        <v>0.25694444444444442</v>
      </c>
      <c r="E13" s="124">
        <v>0.26388888888888884</v>
      </c>
      <c r="F13" s="124">
        <v>0.27083333333333326</v>
      </c>
      <c r="G13" s="124">
        <v>0.27777777777777768</v>
      </c>
      <c r="H13" s="124">
        <v>0.2847222222222221</v>
      </c>
      <c r="I13" s="124">
        <v>0.29166666666666652</v>
      </c>
      <c r="J13" s="124">
        <v>0.29861111111111094</v>
      </c>
      <c r="K13" s="124">
        <v>0.30555555555555536</v>
      </c>
      <c r="L13" s="124">
        <v>0.31249999999999978</v>
      </c>
      <c r="M13" s="124">
        <v>0.3194444444444442</v>
      </c>
      <c r="N13" s="124">
        <v>0.32638888888888862</v>
      </c>
      <c r="O13" s="124">
        <v>0.33333333333333304</v>
      </c>
      <c r="P13" s="124">
        <v>0.34027777777777746</v>
      </c>
      <c r="Q13" s="124">
        <v>0.34722222222222188</v>
      </c>
      <c r="R13" s="124">
        <v>0.3541666666666663</v>
      </c>
      <c r="S13" s="124">
        <v>0.36111111111111072</v>
      </c>
      <c r="T13" s="124">
        <v>0.36805555555555514</v>
      </c>
      <c r="U13" s="124">
        <v>0.37499999999999956</v>
      </c>
      <c r="V13" s="124">
        <v>0.38194444444444398</v>
      </c>
      <c r="W13" s="124">
        <v>0.39583333333333287</v>
      </c>
      <c r="X13" s="124">
        <v>0.40972222222222177</v>
      </c>
      <c r="Y13" s="124">
        <v>0.42361111111111066</v>
      </c>
      <c r="Z13" s="124">
        <v>0.43749999999999956</v>
      </c>
      <c r="AA13" s="124">
        <v>0.45138888888888845</v>
      </c>
      <c r="AB13" s="124">
        <v>0.46527777777777735</v>
      </c>
      <c r="AC13" s="124">
        <v>0.47916666666666624</v>
      </c>
      <c r="AD13" s="124">
        <v>0.49305555555555514</v>
      </c>
      <c r="AE13" s="124">
        <v>0.50694444444444409</v>
      </c>
      <c r="AF13" s="124">
        <v>0.52083333333333293</v>
      </c>
      <c r="AG13" s="124">
        <v>0.53472222222222177</v>
      </c>
      <c r="AH13" s="124">
        <v>0.54861111111111061</v>
      </c>
      <c r="AI13" s="124">
        <v>0.56249999999999944</v>
      </c>
      <c r="AJ13" s="124">
        <v>0.56944444444444386</v>
      </c>
      <c r="AK13" s="124">
        <v>0.57638888888888828</v>
      </c>
      <c r="AL13" s="124">
        <v>0.5833333333333327</v>
      </c>
      <c r="AM13" s="124">
        <v>0.59027777777777712</v>
      </c>
      <c r="AN13" s="124">
        <v>0.59722222222222154</v>
      </c>
      <c r="AO13" s="124">
        <v>0.60416666666666596</v>
      </c>
      <c r="AP13" s="124">
        <v>0.61111111111111038</v>
      </c>
      <c r="AQ13" s="124">
        <v>0.6180555555555548</v>
      </c>
      <c r="AR13" s="124">
        <v>0.62499999999999922</v>
      </c>
      <c r="AS13" s="124">
        <v>0.63194444444444364</v>
      </c>
      <c r="AT13" s="124">
        <v>0.63888888888888806</v>
      </c>
      <c r="AU13" s="124">
        <v>0.64583333333333248</v>
      </c>
      <c r="AV13" s="124">
        <v>0.6527777777777769</v>
      </c>
      <c r="AW13" s="124">
        <v>0.65972222222222132</v>
      </c>
      <c r="AX13" s="124">
        <v>0.66666666666666574</v>
      </c>
      <c r="AY13" s="124">
        <v>0.67361111111111016</v>
      </c>
      <c r="AZ13" s="124">
        <v>0.68055555555555458</v>
      </c>
      <c r="BA13" s="124">
        <v>0.687499999999999</v>
      </c>
      <c r="BB13" s="124">
        <v>0.69444444444444342</v>
      </c>
      <c r="BC13" s="124">
        <v>0.70138888888888784</v>
      </c>
      <c r="BD13" s="124">
        <v>0.70833333333333226</v>
      </c>
      <c r="BE13" s="124">
        <v>0.71527777777777668</v>
      </c>
      <c r="BF13" s="124">
        <v>0.7222222222222211</v>
      </c>
      <c r="BG13" s="124">
        <v>0.72916666666666552</v>
      </c>
      <c r="BH13" s="124">
        <v>0.73611111111110994</v>
      </c>
      <c r="BI13" s="124">
        <v>0.74305555555555436</v>
      </c>
      <c r="BJ13" s="124">
        <v>0.74999999999999878</v>
      </c>
      <c r="BK13" s="124">
        <v>0.7569444444444432</v>
      </c>
      <c r="BL13" s="124">
        <v>0.76388888888888762</v>
      </c>
      <c r="BM13" s="124">
        <v>0.77083333333333204</v>
      </c>
      <c r="BN13" s="124">
        <v>0.77777777777777646</v>
      </c>
      <c r="BO13" s="124">
        <v>0.78472222222222088</v>
      </c>
      <c r="BP13" s="124">
        <v>0.7916666666666653</v>
      </c>
      <c r="BQ13" s="124">
        <v>0.79861111111110972</v>
      </c>
      <c r="BR13" s="124">
        <v>0.80555555555555414</v>
      </c>
      <c r="BS13" s="124">
        <v>0.81249999999999856</v>
      </c>
      <c r="BT13" s="124">
        <v>0.81944444444444298</v>
      </c>
      <c r="BU13" s="124">
        <v>0.8263888888888874</v>
      </c>
      <c r="BV13" s="115"/>
      <c r="CE13" s="113"/>
    </row>
    <row r="14" spans="1:83" ht="18" customHeight="1">
      <c r="B14" s="123" t="s">
        <v>51</v>
      </c>
      <c r="C14" s="124">
        <v>0.25208333333333333</v>
      </c>
      <c r="D14" s="124">
        <v>0.25902777777777775</v>
      </c>
      <c r="E14" s="124">
        <v>0.26597222222222217</v>
      </c>
      <c r="F14" s="124">
        <v>0.27291666666666659</v>
      </c>
      <c r="G14" s="124">
        <v>0.27986111111111101</v>
      </c>
      <c r="H14" s="124">
        <v>0.28680555555555542</v>
      </c>
      <c r="I14" s="124">
        <v>0.29374999999999984</v>
      </c>
      <c r="J14" s="124">
        <v>0.30069444444444426</v>
      </c>
      <c r="K14" s="124">
        <v>0.30763888888888868</v>
      </c>
      <c r="L14" s="124">
        <v>0.3145833333333331</v>
      </c>
      <c r="M14" s="124">
        <v>0.32152777777777752</v>
      </c>
      <c r="N14" s="124">
        <v>0.32847222222222194</v>
      </c>
      <c r="O14" s="124">
        <v>0.33541666666666636</v>
      </c>
      <c r="P14" s="124">
        <v>0.34236111111111078</v>
      </c>
      <c r="Q14" s="124">
        <v>0.3493055555555552</v>
      </c>
      <c r="R14" s="124">
        <v>0.35624999999999962</v>
      </c>
      <c r="S14" s="124">
        <v>0.36319444444444404</v>
      </c>
      <c r="T14" s="124">
        <v>0.37013888888888846</v>
      </c>
      <c r="U14" s="124">
        <v>0.37708333333333288</v>
      </c>
      <c r="V14" s="124">
        <v>0.3840277777777773</v>
      </c>
      <c r="W14" s="124">
        <v>0.3979166666666662</v>
      </c>
      <c r="X14" s="124">
        <v>0.41180555555555509</v>
      </c>
      <c r="Y14" s="124">
        <v>0.42569444444444399</v>
      </c>
      <c r="Z14" s="124">
        <v>0.43958333333333288</v>
      </c>
      <c r="AA14" s="124">
        <v>0.45347222222222178</v>
      </c>
      <c r="AB14" s="124">
        <v>0.46736111111111067</v>
      </c>
      <c r="AC14" s="124">
        <v>0.48124999999999957</v>
      </c>
      <c r="AD14" s="124">
        <v>0.49513888888888846</v>
      </c>
      <c r="AE14" s="124">
        <v>0.50902777777777741</v>
      </c>
      <c r="AF14" s="124">
        <v>0.52291666666666625</v>
      </c>
      <c r="AG14" s="124">
        <v>0.53680555555555509</v>
      </c>
      <c r="AH14" s="124">
        <v>0.55069444444444393</v>
      </c>
      <c r="AI14" s="124">
        <v>0.56458333333333277</v>
      </c>
      <c r="AJ14" s="124">
        <v>0.57152777777777719</v>
      </c>
      <c r="AK14" s="124">
        <v>0.57847222222222161</v>
      </c>
      <c r="AL14" s="124">
        <v>0.58541666666666603</v>
      </c>
      <c r="AM14" s="124">
        <v>0.59236111111111045</v>
      </c>
      <c r="AN14" s="124">
        <v>0.59930555555555487</v>
      </c>
      <c r="AO14" s="124">
        <v>0.60624999999999929</v>
      </c>
      <c r="AP14" s="124">
        <v>0.61319444444444371</v>
      </c>
      <c r="AQ14" s="124">
        <v>0.62013888888888813</v>
      </c>
      <c r="AR14" s="124">
        <v>0.62708333333333255</v>
      </c>
      <c r="AS14" s="124">
        <v>0.63402777777777697</v>
      </c>
      <c r="AT14" s="124">
        <v>0.64097222222222139</v>
      </c>
      <c r="AU14" s="124">
        <v>0.64791666666666581</v>
      </c>
      <c r="AV14" s="124">
        <v>0.65486111111111023</v>
      </c>
      <c r="AW14" s="124">
        <v>0.66180555555555465</v>
      </c>
      <c r="AX14" s="124">
        <v>0.66874999999999907</v>
      </c>
      <c r="AY14" s="124">
        <v>0.67569444444444349</v>
      </c>
      <c r="AZ14" s="124">
        <v>0.68263888888888791</v>
      </c>
      <c r="BA14" s="124">
        <v>0.68958333333333233</v>
      </c>
      <c r="BB14" s="124">
        <v>0.69652777777777675</v>
      </c>
      <c r="BC14" s="124">
        <v>0.70347222222222117</v>
      </c>
      <c r="BD14" s="124">
        <v>0.71041666666666559</v>
      </c>
      <c r="BE14" s="124">
        <v>0.71736111111111001</v>
      </c>
      <c r="BF14" s="124">
        <v>0.72430555555555443</v>
      </c>
      <c r="BG14" s="124">
        <v>0.73124999999999885</v>
      </c>
      <c r="BH14" s="124">
        <v>0.73819444444444327</v>
      </c>
      <c r="BI14" s="124">
        <v>0.74513888888888768</v>
      </c>
      <c r="BJ14" s="124">
        <v>0.7520833333333321</v>
      </c>
      <c r="BK14" s="124">
        <v>0.75902777777777652</v>
      </c>
      <c r="BL14" s="124">
        <v>0.76597222222222094</v>
      </c>
      <c r="BM14" s="124">
        <v>0.77291666666666536</v>
      </c>
      <c r="BN14" s="124">
        <v>0.77986111111110978</v>
      </c>
      <c r="BO14" s="124">
        <v>0.7868055555555542</v>
      </c>
      <c r="BP14" s="124">
        <v>0.79374999999999862</v>
      </c>
      <c r="BQ14" s="124">
        <v>0.80069444444444304</v>
      </c>
      <c r="BR14" s="124">
        <v>0.80763888888888746</v>
      </c>
      <c r="BS14" s="124">
        <v>0.81458333333333188</v>
      </c>
      <c r="BT14" s="124">
        <v>0.8215277777777763</v>
      </c>
      <c r="BU14" s="124">
        <v>0.82847222222222072</v>
      </c>
      <c r="BV14" s="115"/>
      <c r="CE14" s="113"/>
    </row>
    <row r="15" spans="1:83" ht="18" customHeight="1">
      <c r="B15" s="123" t="s">
        <v>52</v>
      </c>
      <c r="C15" s="124">
        <v>0.25347222222222221</v>
      </c>
      <c r="D15" s="124">
        <v>0.26041666666666663</v>
      </c>
      <c r="E15" s="124">
        <v>0.26736111111111105</v>
      </c>
      <c r="F15" s="124">
        <v>0.27430555555555547</v>
      </c>
      <c r="G15" s="124">
        <v>0.28124999999999989</v>
      </c>
      <c r="H15" s="124">
        <v>0.28819444444444431</v>
      </c>
      <c r="I15" s="124">
        <v>0.29513888888888873</v>
      </c>
      <c r="J15" s="124">
        <v>0.30208333333333315</v>
      </c>
      <c r="K15" s="124">
        <v>0.30902777777777757</v>
      </c>
      <c r="L15" s="124">
        <v>0.31597222222222199</v>
      </c>
      <c r="M15" s="124">
        <v>0.32291666666666641</v>
      </c>
      <c r="N15" s="124">
        <v>0.32986111111111083</v>
      </c>
      <c r="O15" s="124">
        <v>0.33680555555555525</v>
      </c>
      <c r="P15" s="124">
        <v>0.34374999999999967</v>
      </c>
      <c r="Q15" s="124">
        <v>0.35069444444444409</v>
      </c>
      <c r="R15" s="124">
        <v>0.35763888888888851</v>
      </c>
      <c r="S15" s="124">
        <v>0.36458333333333293</v>
      </c>
      <c r="T15" s="124">
        <v>0.37152777777777735</v>
      </c>
      <c r="U15" s="124">
        <v>0.37847222222222177</v>
      </c>
      <c r="V15" s="124">
        <v>0.38541666666666619</v>
      </c>
      <c r="W15" s="124">
        <v>0.39930555555555508</v>
      </c>
      <c r="X15" s="124">
        <v>0.41319444444444398</v>
      </c>
      <c r="Y15" s="124">
        <v>0.42708333333333287</v>
      </c>
      <c r="Z15" s="124">
        <v>0.44097222222222177</v>
      </c>
      <c r="AA15" s="124">
        <v>0.45486111111111066</v>
      </c>
      <c r="AB15" s="124">
        <v>0.46874999999999956</v>
      </c>
      <c r="AC15" s="124">
        <v>0.48263888888888845</v>
      </c>
      <c r="AD15" s="124">
        <v>0.49652777777777735</v>
      </c>
      <c r="AE15" s="124">
        <v>0.5104166666666663</v>
      </c>
      <c r="AF15" s="124">
        <v>0.52430555555555514</v>
      </c>
      <c r="AG15" s="124">
        <v>0.53819444444444398</v>
      </c>
      <c r="AH15" s="124">
        <v>0.55208333333333282</v>
      </c>
      <c r="AI15" s="124">
        <v>0.56597222222222165</v>
      </c>
      <c r="AJ15" s="124">
        <v>0.57291666666666607</v>
      </c>
      <c r="AK15" s="124">
        <v>0.57986111111111049</v>
      </c>
      <c r="AL15" s="124">
        <v>0.58680555555555491</v>
      </c>
      <c r="AM15" s="124">
        <v>0.59374999999999933</v>
      </c>
      <c r="AN15" s="124">
        <v>0.60069444444444375</v>
      </c>
      <c r="AO15" s="124">
        <v>0.60763888888888817</v>
      </c>
      <c r="AP15" s="124">
        <v>0.61458333333333259</v>
      </c>
      <c r="AQ15" s="124">
        <v>0.62152777777777701</v>
      </c>
      <c r="AR15" s="124">
        <v>0.62847222222222143</v>
      </c>
      <c r="AS15" s="124">
        <v>0.63541666666666585</v>
      </c>
      <c r="AT15" s="124">
        <v>0.64236111111111027</v>
      </c>
      <c r="AU15" s="124">
        <v>0.64930555555555469</v>
      </c>
      <c r="AV15" s="124">
        <v>0.65624999999999911</v>
      </c>
      <c r="AW15" s="124">
        <v>0.66319444444444353</v>
      </c>
      <c r="AX15" s="124">
        <v>0.67013888888888795</v>
      </c>
      <c r="AY15" s="124">
        <v>0.67708333333333237</v>
      </c>
      <c r="AZ15" s="124">
        <v>0.68402777777777679</v>
      </c>
      <c r="BA15" s="124">
        <v>0.69097222222222121</v>
      </c>
      <c r="BB15" s="124">
        <v>0.69791666666666563</v>
      </c>
      <c r="BC15" s="124">
        <v>0.70486111111111005</v>
      </c>
      <c r="BD15" s="124">
        <v>0.71180555555555447</v>
      </c>
      <c r="BE15" s="124">
        <v>0.71874999999999889</v>
      </c>
      <c r="BF15" s="124">
        <v>0.72569444444444331</v>
      </c>
      <c r="BG15" s="124">
        <v>0.73263888888888773</v>
      </c>
      <c r="BH15" s="124">
        <v>0.73958333333333215</v>
      </c>
      <c r="BI15" s="124">
        <v>0.74652777777777657</v>
      </c>
      <c r="BJ15" s="124">
        <v>0.75347222222222099</v>
      </c>
      <c r="BK15" s="124">
        <v>0.76041666666666541</v>
      </c>
      <c r="BL15" s="124">
        <v>0.76736111111110983</v>
      </c>
      <c r="BM15" s="124">
        <v>0.77430555555555425</v>
      </c>
      <c r="BN15" s="124">
        <v>0.78124999999999867</v>
      </c>
      <c r="BO15" s="124">
        <v>0.78819444444444309</v>
      </c>
      <c r="BP15" s="124">
        <v>0.79513888888888751</v>
      </c>
      <c r="BQ15" s="124">
        <v>0.80208333333333193</v>
      </c>
      <c r="BR15" s="124">
        <v>0.80902777777777635</v>
      </c>
      <c r="BS15" s="124">
        <v>0.81597222222222077</v>
      </c>
      <c r="BT15" s="124">
        <v>0.82291666666666519</v>
      </c>
      <c r="BU15" s="124">
        <v>0.82986111111110961</v>
      </c>
      <c r="BV15" s="115"/>
      <c r="CE15" s="113"/>
    </row>
    <row r="16" spans="1:83" ht="18" customHeight="1">
      <c r="B16" s="123" t="s">
        <v>53</v>
      </c>
      <c r="C16" s="124">
        <v>0.25486111111111109</v>
      </c>
      <c r="D16" s="124">
        <v>0.26180555555555551</v>
      </c>
      <c r="E16" s="124">
        <v>0.26874999999999993</v>
      </c>
      <c r="F16" s="124">
        <v>0.27569444444444435</v>
      </c>
      <c r="G16" s="124">
        <v>0.28263888888888877</v>
      </c>
      <c r="H16" s="124">
        <v>0.28958333333333319</v>
      </c>
      <c r="I16" s="124">
        <v>0.29652777777777761</v>
      </c>
      <c r="J16" s="124">
        <v>0.30347222222222203</v>
      </c>
      <c r="K16" s="124">
        <v>0.31041666666666645</v>
      </c>
      <c r="L16" s="124">
        <v>0.31736111111111087</v>
      </c>
      <c r="M16" s="124">
        <v>0.32430555555555529</v>
      </c>
      <c r="N16" s="124">
        <v>0.33124999999999971</v>
      </c>
      <c r="O16" s="124">
        <v>0.33819444444444413</v>
      </c>
      <c r="P16" s="124">
        <v>0.34513888888888855</v>
      </c>
      <c r="Q16" s="124">
        <v>0.35208333333333297</v>
      </c>
      <c r="R16" s="124">
        <v>0.35902777777777739</v>
      </c>
      <c r="S16" s="124">
        <v>0.36597222222222181</v>
      </c>
      <c r="T16" s="124">
        <v>0.37291666666666623</v>
      </c>
      <c r="U16" s="124">
        <v>0.37986111111111065</v>
      </c>
      <c r="V16" s="124">
        <v>0.38680555555555507</v>
      </c>
      <c r="W16" s="124">
        <v>0.40069444444444396</v>
      </c>
      <c r="X16" s="124">
        <v>0.41458333333333286</v>
      </c>
      <c r="Y16" s="124">
        <v>0.42847222222222175</v>
      </c>
      <c r="Z16" s="124">
        <v>0.44236111111111065</v>
      </c>
      <c r="AA16" s="124">
        <v>0.45624999999999954</v>
      </c>
      <c r="AB16" s="124">
        <v>0.47013888888888844</v>
      </c>
      <c r="AC16" s="124">
        <v>0.48402777777777733</v>
      </c>
      <c r="AD16" s="124">
        <v>0.49791666666666623</v>
      </c>
      <c r="AE16" s="124">
        <v>0.51180555555555518</v>
      </c>
      <c r="AF16" s="124">
        <v>0.52569444444444402</v>
      </c>
      <c r="AG16" s="124">
        <v>0.53958333333333286</v>
      </c>
      <c r="AH16" s="124">
        <v>0.5534722222222217</v>
      </c>
      <c r="AI16" s="124">
        <v>0.56736111111111054</v>
      </c>
      <c r="AJ16" s="124">
        <v>0.57430555555555496</v>
      </c>
      <c r="AK16" s="124">
        <v>0.58124999999999938</v>
      </c>
      <c r="AL16" s="124">
        <v>0.5881944444444438</v>
      </c>
      <c r="AM16" s="124">
        <v>0.59513888888888822</v>
      </c>
      <c r="AN16" s="124">
        <v>0.60208333333333264</v>
      </c>
      <c r="AO16" s="124">
        <v>0.60902777777777706</v>
      </c>
      <c r="AP16" s="124">
        <v>0.61597222222222148</v>
      </c>
      <c r="AQ16" s="124">
        <v>0.6229166666666659</v>
      </c>
      <c r="AR16" s="124">
        <v>0.62986111111111032</v>
      </c>
      <c r="AS16" s="124">
        <v>0.63680555555555474</v>
      </c>
      <c r="AT16" s="124">
        <v>0.64374999999999916</v>
      </c>
      <c r="AU16" s="124">
        <v>0.65069444444444358</v>
      </c>
      <c r="AV16" s="124">
        <v>0.657638888888888</v>
      </c>
      <c r="AW16" s="124">
        <v>0.66458333333333242</v>
      </c>
      <c r="AX16" s="124">
        <v>0.67152777777777684</v>
      </c>
      <c r="AY16" s="124">
        <v>0.67847222222222126</v>
      </c>
      <c r="AZ16" s="124">
        <v>0.68541666666666567</v>
      </c>
      <c r="BA16" s="124">
        <v>0.69236111111111009</v>
      </c>
      <c r="BB16" s="124">
        <v>0.69930555555555451</v>
      </c>
      <c r="BC16" s="124">
        <v>0.70624999999999893</v>
      </c>
      <c r="BD16" s="124">
        <v>0.71319444444444335</v>
      </c>
      <c r="BE16" s="124">
        <v>0.72013888888888777</v>
      </c>
      <c r="BF16" s="124">
        <v>0.72708333333333219</v>
      </c>
      <c r="BG16" s="124">
        <v>0.73402777777777661</v>
      </c>
      <c r="BH16" s="124">
        <v>0.74097222222222103</v>
      </c>
      <c r="BI16" s="124">
        <v>0.74791666666666545</v>
      </c>
      <c r="BJ16" s="124">
        <v>0.75486111111110987</v>
      </c>
      <c r="BK16" s="124">
        <v>0.76180555555555429</v>
      </c>
      <c r="BL16" s="124">
        <v>0.76874999999999871</v>
      </c>
      <c r="BM16" s="124">
        <v>0.77569444444444313</v>
      </c>
      <c r="BN16" s="124">
        <v>0.78263888888888755</v>
      </c>
      <c r="BO16" s="124">
        <v>0.78958333333333197</v>
      </c>
      <c r="BP16" s="124">
        <v>0.79652777777777639</v>
      </c>
      <c r="BQ16" s="124">
        <v>0.80347222222222081</v>
      </c>
      <c r="BR16" s="124">
        <v>0.81041666666666523</v>
      </c>
      <c r="BS16" s="124">
        <v>0.81736111111110965</v>
      </c>
      <c r="BT16" s="124">
        <v>0.82430555555555407</v>
      </c>
      <c r="BU16" s="124">
        <v>0.83124999999999849</v>
      </c>
      <c r="CE16" s="113"/>
    </row>
    <row r="17" spans="1:83" ht="18" customHeight="1">
      <c r="B17" s="151" t="s">
        <v>54</v>
      </c>
      <c r="C17" s="164">
        <v>0.25625000000000003</v>
      </c>
      <c r="D17" s="164">
        <v>0.26319444444444445</v>
      </c>
      <c r="E17" s="164">
        <v>0.27013888888888887</v>
      </c>
      <c r="F17" s="164">
        <v>0.27708333333333329</v>
      </c>
      <c r="G17" s="164">
        <v>0.28402777777777771</v>
      </c>
      <c r="H17" s="164">
        <v>0.29097222222222213</v>
      </c>
      <c r="I17" s="164">
        <v>0.29791666666666655</v>
      </c>
      <c r="J17" s="164">
        <v>0.30486111111111097</v>
      </c>
      <c r="K17" s="164">
        <v>0.31180555555555539</v>
      </c>
      <c r="L17" s="124">
        <v>0.31874999999999981</v>
      </c>
      <c r="M17" s="124">
        <v>0.32569444444444423</v>
      </c>
      <c r="N17" s="124">
        <v>0.33263888888888865</v>
      </c>
      <c r="O17" s="124">
        <v>0.33958333333333307</v>
      </c>
      <c r="P17" s="124">
        <v>0.34652777777777749</v>
      </c>
      <c r="Q17" s="124">
        <v>0.35347222222222191</v>
      </c>
      <c r="R17" s="124">
        <v>0.36041666666666633</v>
      </c>
      <c r="S17" s="124">
        <v>0.36736111111111075</v>
      </c>
      <c r="T17" s="124">
        <v>0.37430555555555517</v>
      </c>
      <c r="U17" s="124">
        <v>0.38124999999999959</v>
      </c>
      <c r="V17" s="124">
        <v>0.38819444444444401</v>
      </c>
      <c r="W17" s="124">
        <v>0.4020833333333329</v>
      </c>
      <c r="X17" s="124">
        <v>0.4159722222222218</v>
      </c>
      <c r="Y17" s="124">
        <v>0.42986111111111069</v>
      </c>
      <c r="Z17" s="124">
        <v>0.44374999999999959</v>
      </c>
      <c r="AA17" s="124">
        <v>0.45763888888888848</v>
      </c>
      <c r="AB17" s="124">
        <v>0.47152777777777738</v>
      </c>
      <c r="AC17" s="124">
        <v>0.48541666666666627</v>
      </c>
      <c r="AD17" s="124">
        <v>0.49930555555555517</v>
      </c>
      <c r="AE17" s="124">
        <v>0.51319444444444406</v>
      </c>
      <c r="AF17" s="124">
        <v>0.5270833333333329</v>
      </c>
      <c r="AG17" s="124">
        <v>0.54097222222222174</v>
      </c>
      <c r="AH17" s="124">
        <v>0.55486111111111058</v>
      </c>
      <c r="AI17" s="124">
        <v>0.56874999999999942</v>
      </c>
      <c r="AJ17" s="124">
        <v>0.57569444444444384</v>
      </c>
      <c r="AK17" s="124">
        <v>0.58263888888888826</v>
      </c>
      <c r="AL17" s="124">
        <v>0.58958333333333268</v>
      </c>
      <c r="AM17" s="124">
        <v>0.5965277777777771</v>
      </c>
      <c r="AN17" s="124">
        <v>0.60347222222222152</v>
      </c>
      <c r="AO17" s="124">
        <v>0.61041666666666594</v>
      </c>
      <c r="AP17" s="124">
        <v>0.61736111111111036</v>
      </c>
      <c r="AQ17" s="124">
        <v>0.62430555555555478</v>
      </c>
      <c r="AR17" s="124">
        <v>0.6312499999999992</v>
      </c>
      <c r="AS17" s="124">
        <v>0.63819444444444362</v>
      </c>
      <c r="AT17" s="124">
        <v>0.64513888888888804</v>
      </c>
      <c r="AU17" s="124">
        <v>0.65208333333333246</v>
      </c>
      <c r="AV17" s="124">
        <v>0.65902777777777688</v>
      </c>
      <c r="AW17" s="124">
        <v>0.6659722222222213</v>
      </c>
      <c r="AX17" s="124">
        <v>0.67291666666666572</v>
      </c>
      <c r="AY17" s="124">
        <v>0.67986111111111014</v>
      </c>
      <c r="AZ17" s="124">
        <v>0.68680555555555456</v>
      </c>
      <c r="BA17" s="124">
        <v>0.69374999999999898</v>
      </c>
      <c r="BB17" s="124">
        <v>0.7006944444444434</v>
      </c>
      <c r="BC17" s="124">
        <v>0.70763888888888782</v>
      </c>
      <c r="BD17" s="124">
        <v>0.71458333333333224</v>
      </c>
      <c r="BE17" s="124">
        <v>0.72152777777777666</v>
      </c>
      <c r="BF17" s="124">
        <v>0.72847222222222108</v>
      </c>
      <c r="BG17" s="124">
        <v>0.7354166666666655</v>
      </c>
      <c r="BH17" s="124">
        <v>0.74236111111110992</v>
      </c>
      <c r="BI17" s="124">
        <v>0.74930555555555434</v>
      </c>
      <c r="BJ17" s="124">
        <v>0.75624999999999876</v>
      </c>
      <c r="BK17" s="124">
        <v>0.76319444444444318</v>
      </c>
      <c r="BL17" s="124">
        <v>0.7701388888888876</v>
      </c>
      <c r="BM17" s="124">
        <v>0.77708333333333202</v>
      </c>
      <c r="BN17" s="124">
        <v>0.78402777777777644</v>
      </c>
      <c r="BO17" s="124">
        <v>0.79097222222222086</v>
      </c>
      <c r="BP17" s="124">
        <v>0.79791666666666528</v>
      </c>
      <c r="BQ17" s="124">
        <v>0.80486111111110969</v>
      </c>
      <c r="BR17" s="124">
        <v>0.81180555555555411</v>
      </c>
      <c r="BS17" s="124">
        <v>0.81874999999999853</v>
      </c>
      <c r="BT17" s="124">
        <v>0.82569444444444295</v>
      </c>
      <c r="BU17" s="124">
        <v>0.83263888888888737</v>
      </c>
      <c r="CE17" s="113"/>
    </row>
    <row r="18" spans="1:83" ht="18" customHeight="1">
      <c r="B18" s="156" t="s">
        <v>55</v>
      </c>
      <c r="C18" s="124">
        <v>0.25763888888888892</v>
      </c>
      <c r="D18" s="124">
        <v>0.26458333333333334</v>
      </c>
      <c r="E18" s="124">
        <v>0.27152777777777776</v>
      </c>
      <c r="F18" s="124">
        <v>0.27847222222222218</v>
      </c>
      <c r="G18" s="124">
        <v>0.2854166666666666</v>
      </c>
      <c r="H18" s="124">
        <v>0.29236111111111102</v>
      </c>
      <c r="I18" s="124">
        <v>0.29930555555555544</v>
      </c>
      <c r="J18" s="124">
        <v>0.30624999999999986</v>
      </c>
      <c r="K18" s="124">
        <v>0.31319444444444428</v>
      </c>
      <c r="L18" s="124">
        <v>0.3201388888888887</v>
      </c>
      <c r="M18" s="124">
        <v>0.32708333333333311</v>
      </c>
      <c r="N18" s="124">
        <v>0.33402777777777753</v>
      </c>
      <c r="O18" s="124">
        <v>0.34097222222222195</v>
      </c>
      <c r="P18" s="124">
        <v>0.34791666666666637</v>
      </c>
      <c r="Q18" s="124">
        <v>0.35486111111111079</v>
      </c>
      <c r="R18" s="124">
        <v>0.36180555555555521</v>
      </c>
      <c r="S18" s="124">
        <v>0.36874999999999963</v>
      </c>
      <c r="T18" s="124">
        <v>0.37569444444444405</v>
      </c>
      <c r="U18" s="124">
        <v>0.38263888888888847</v>
      </c>
      <c r="V18" s="124">
        <v>0.38958333333333289</v>
      </c>
      <c r="W18" s="124">
        <v>0.40347222222222179</v>
      </c>
      <c r="X18" s="124">
        <v>0.41736111111111068</v>
      </c>
      <c r="Y18" s="124">
        <v>0.43124999999999958</v>
      </c>
      <c r="Z18" s="124">
        <v>0.44513888888888847</v>
      </c>
      <c r="AA18" s="124">
        <v>0.45902777777777737</v>
      </c>
      <c r="AB18" s="124">
        <v>0.47291666666666626</v>
      </c>
      <c r="AC18" s="124">
        <v>0.48680555555555516</v>
      </c>
      <c r="AD18" s="124">
        <v>0.50069444444444411</v>
      </c>
      <c r="AE18" s="124">
        <v>0.51458333333333295</v>
      </c>
      <c r="AF18" s="124">
        <v>0.52847222222222179</v>
      </c>
      <c r="AG18" s="124">
        <v>0.54236111111111063</v>
      </c>
      <c r="AH18" s="124">
        <v>0.55624999999999947</v>
      </c>
      <c r="AI18" s="124">
        <v>0.57013888888888831</v>
      </c>
      <c r="AJ18" s="124">
        <v>0.57708333333333273</v>
      </c>
      <c r="AK18" s="124">
        <v>0.58402777777777715</v>
      </c>
      <c r="AL18" s="124">
        <v>0.59097222222222157</v>
      </c>
      <c r="AM18" s="124">
        <v>0.59791666666666599</v>
      </c>
      <c r="AN18" s="124">
        <v>0.60486111111111041</v>
      </c>
      <c r="AO18" s="124">
        <v>0.61180555555555483</v>
      </c>
      <c r="AP18" s="124">
        <v>0.61874999999999925</v>
      </c>
      <c r="AQ18" s="124">
        <v>0.62569444444444366</v>
      </c>
      <c r="AR18" s="124">
        <v>0.63263888888888808</v>
      </c>
      <c r="AS18" s="124">
        <v>0.6395833333333325</v>
      </c>
      <c r="AT18" s="124">
        <v>0.64652777777777692</v>
      </c>
      <c r="AU18" s="124">
        <v>0.65347222222222134</v>
      </c>
      <c r="AV18" s="124">
        <v>0.66041666666666576</v>
      </c>
      <c r="AW18" s="124">
        <v>0.66736111111111018</v>
      </c>
      <c r="AX18" s="124">
        <v>0.6743055555555546</v>
      </c>
      <c r="AY18" s="124">
        <v>0.68124999999999902</v>
      </c>
      <c r="AZ18" s="124">
        <v>0.68819444444444344</v>
      </c>
      <c r="BA18" s="124">
        <v>0.69513888888888786</v>
      </c>
      <c r="BB18" s="124">
        <v>0.70208333333333228</v>
      </c>
      <c r="BC18" s="124">
        <v>0.7090277777777767</v>
      </c>
      <c r="BD18" s="124">
        <v>0.71597222222222112</v>
      </c>
      <c r="BE18" s="124">
        <v>0.72291666666666554</v>
      </c>
      <c r="BF18" s="124">
        <v>0.72986111111110996</v>
      </c>
      <c r="BG18" s="124">
        <v>0.73680555555555438</v>
      </c>
      <c r="BH18" s="124">
        <v>0.7437499999999988</v>
      </c>
      <c r="BI18" s="124">
        <v>0.75069444444444322</v>
      </c>
      <c r="BJ18" s="124">
        <v>0.75763888888888764</v>
      </c>
      <c r="BK18" s="124">
        <v>0.76458333333333206</v>
      </c>
      <c r="BL18" s="124">
        <v>0.77152777777777648</v>
      </c>
      <c r="BM18" s="124">
        <v>0.7784722222222209</v>
      </c>
      <c r="BN18" s="124">
        <v>0.78541666666666532</v>
      </c>
      <c r="BO18" s="124">
        <v>0.79236111111110974</v>
      </c>
      <c r="BP18" s="124">
        <v>0.79930555555555416</v>
      </c>
      <c r="BQ18" s="124">
        <v>0.80624999999999858</v>
      </c>
      <c r="BR18" s="124">
        <v>0.813194444444443</v>
      </c>
      <c r="BS18" s="124">
        <v>0.82013888888888742</v>
      </c>
      <c r="BT18" s="124">
        <v>0.82708333333333184</v>
      </c>
      <c r="BU18" s="124">
        <v>0.83402777777777626</v>
      </c>
      <c r="BV18" s="122"/>
      <c r="CE18" s="113"/>
    </row>
    <row r="19" spans="1:83" ht="18" customHeight="1">
      <c r="B19" s="156" t="s">
        <v>56</v>
      </c>
      <c r="C19" s="124">
        <v>0.25833333333333336</v>
      </c>
      <c r="D19" s="124">
        <v>0.26527777777777778</v>
      </c>
      <c r="E19" s="124">
        <v>0.2722222222222222</v>
      </c>
      <c r="F19" s="124">
        <v>0.27916666666666662</v>
      </c>
      <c r="G19" s="124">
        <v>0.28611111111111104</v>
      </c>
      <c r="H19" s="124">
        <v>0.29305555555555546</v>
      </c>
      <c r="I19" s="124">
        <v>0.29999999999999988</v>
      </c>
      <c r="J19" s="124">
        <v>0.3069444444444443</v>
      </c>
      <c r="K19" s="124">
        <v>0.31388888888888872</v>
      </c>
      <c r="L19" s="124">
        <v>0.32083333333333314</v>
      </c>
      <c r="M19" s="124">
        <v>0.32777777777777756</v>
      </c>
      <c r="N19" s="124">
        <v>0.33472222222222198</v>
      </c>
      <c r="O19" s="124">
        <v>0.3416666666666664</v>
      </c>
      <c r="P19" s="124">
        <v>0.34861111111111082</v>
      </c>
      <c r="Q19" s="124">
        <v>0.35555555555555524</v>
      </c>
      <c r="R19" s="124">
        <v>0.36249999999999966</v>
      </c>
      <c r="S19" s="124">
        <v>0.36944444444444408</v>
      </c>
      <c r="T19" s="124">
        <v>0.3763888888888885</v>
      </c>
      <c r="U19" s="124">
        <v>0.38333333333333292</v>
      </c>
      <c r="V19" s="124">
        <v>0.39027777777777733</v>
      </c>
      <c r="W19" s="124">
        <v>0.40416666666666623</v>
      </c>
      <c r="X19" s="124">
        <v>0.41805555555555513</v>
      </c>
      <c r="Y19" s="124">
        <v>0.43194444444444402</v>
      </c>
      <c r="Z19" s="124">
        <v>0.44583333333333292</v>
      </c>
      <c r="AA19" s="124">
        <v>0.45972222222222181</v>
      </c>
      <c r="AB19" s="124">
        <v>0.47361111111111071</v>
      </c>
      <c r="AC19" s="124">
        <v>0.4874999999999996</v>
      </c>
      <c r="AD19" s="124">
        <v>0.50138888888888855</v>
      </c>
      <c r="AE19" s="124">
        <v>0.51527777777777739</v>
      </c>
      <c r="AF19" s="124">
        <v>0.52916666666666623</v>
      </c>
      <c r="AG19" s="124">
        <v>0.54305555555555507</v>
      </c>
      <c r="AH19" s="124">
        <v>0.55694444444444391</v>
      </c>
      <c r="AI19" s="124">
        <v>0.57083333333333275</v>
      </c>
      <c r="AJ19" s="124">
        <v>0.57777777777777717</v>
      </c>
      <c r="AK19" s="124">
        <v>0.58472222222222159</v>
      </c>
      <c r="AL19" s="124">
        <v>0.59166666666666601</v>
      </c>
      <c r="AM19" s="124">
        <v>0.59861111111111043</v>
      </c>
      <c r="AN19" s="124">
        <v>0.60555555555555485</v>
      </c>
      <c r="AO19" s="124">
        <v>0.61249999999999927</v>
      </c>
      <c r="AP19" s="124">
        <v>0.61944444444444369</v>
      </c>
      <c r="AQ19" s="124">
        <v>0.62638888888888811</v>
      </c>
      <c r="AR19" s="124">
        <v>0.63333333333333253</v>
      </c>
      <c r="AS19" s="124">
        <v>0.64027777777777695</v>
      </c>
      <c r="AT19" s="124">
        <v>0.64722222222222137</v>
      </c>
      <c r="AU19" s="124">
        <v>0.65416666666666579</v>
      </c>
      <c r="AV19" s="124">
        <v>0.66111111111111021</v>
      </c>
      <c r="AW19" s="124">
        <v>0.66805555555555463</v>
      </c>
      <c r="AX19" s="124">
        <v>0.67499999999999905</v>
      </c>
      <c r="AY19" s="124">
        <v>0.68194444444444346</v>
      </c>
      <c r="AZ19" s="124">
        <v>0.68888888888888788</v>
      </c>
      <c r="BA19" s="124">
        <v>0.6958333333333323</v>
      </c>
      <c r="BB19" s="124">
        <v>0.70277777777777672</v>
      </c>
      <c r="BC19" s="124">
        <v>0.70972222222222114</v>
      </c>
      <c r="BD19" s="124">
        <v>0.71666666666666556</v>
      </c>
      <c r="BE19" s="124">
        <v>0.72361111111110998</v>
      </c>
      <c r="BF19" s="124">
        <v>0.7305555555555544</v>
      </c>
      <c r="BG19" s="124">
        <v>0.73749999999999882</v>
      </c>
      <c r="BH19" s="124">
        <v>0.74444444444444324</v>
      </c>
      <c r="BI19" s="124">
        <v>0.75138888888888766</v>
      </c>
      <c r="BJ19" s="124">
        <v>0.75833333333333208</v>
      </c>
      <c r="BK19" s="124">
        <v>0.7652777777777765</v>
      </c>
      <c r="BL19" s="124">
        <v>0.77222222222222092</v>
      </c>
      <c r="BM19" s="124">
        <v>0.77916666666666534</v>
      </c>
      <c r="BN19" s="124">
        <v>0.78611111111110976</v>
      </c>
      <c r="BO19" s="124">
        <v>0.79305555555555418</v>
      </c>
      <c r="BP19" s="124">
        <v>0.7999999999999986</v>
      </c>
      <c r="BQ19" s="124">
        <v>0.80694444444444302</v>
      </c>
      <c r="BR19" s="124">
        <v>0.81388888888888744</v>
      </c>
      <c r="BS19" s="124">
        <v>0.82083333333333186</v>
      </c>
      <c r="BT19" s="124">
        <v>0.82777777777777628</v>
      </c>
      <c r="BU19" s="124">
        <v>0.8347222222222207</v>
      </c>
      <c r="CE19" s="113"/>
    </row>
    <row r="20" spans="1:83" ht="18" customHeight="1">
      <c r="B20" s="156" t="s">
        <v>57</v>
      </c>
      <c r="C20" s="124">
        <v>0.2590277777777778</v>
      </c>
      <c r="D20" s="124">
        <v>0.26597222222222222</v>
      </c>
      <c r="E20" s="124">
        <v>0.27291666666666664</v>
      </c>
      <c r="F20" s="124">
        <v>0.27986111111111106</v>
      </c>
      <c r="G20" s="124">
        <v>0.28680555555555548</v>
      </c>
      <c r="H20" s="124">
        <v>0.2937499999999999</v>
      </c>
      <c r="I20" s="124">
        <v>0.30069444444444432</v>
      </c>
      <c r="J20" s="124">
        <v>0.30763888888888874</v>
      </c>
      <c r="K20" s="124">
        <v>0.31458333333333316</v>
      </c>
      <c r="L20" s="124">
        <v>0.32152777777777758</v>
      </c>
      <c r="M20" s="124">
        <v>0.328472222222222</v>
      </c>
      <c r="N20" s="124">
        <v>0.33541666666666642</v>
      </c>
      <c r="O20" s="124">
        <v>0.34236111111111084</v>
      </c>
      <c r="P20" s="124">
        <v>0.34930555555555526</v>
      </c>
      <c r="Q20" s="124">
        <v>0.35624999999999968</v>
      </c>
      <c r="R20" s="124">
        <v>0.3631944444444441</v>
      </c>
      <c r="S20" s="124">
        <v>0.37013888888888852</v>
      </c>
      <c r="T20" s="124">
        <v>0.37708333333333294</v>
      </c>
      <c r="U20" s="124">
        <v>0.38402777777777736</v>
      </c>
      <c r="V20" s="124">
        <v>0.39097222222222178</v>
      </c>
      <c r="W20" s="124">
        <v>0.40486111111111067</v>
      </c>
      <c r="X20" s="124">
        <v>0.41874999999999957</v>
      </c>
      <c r="Y20" s="124">
        <v>0.43263888888888846</v>
      </c>
      <c r="Z20" s="124">
        <v>0.44652777777777736</v>
      </c>
      <c r="AA20" s="124">
        <v>0.46041666666666625</v>
      </c>
      <c r="AB20" s="124">
        <v>0.47430555555555515</v>
      </c>
      <c r="AC20" s="124">
        <v>0.48819444444444404</v>
      </c>
      <c r="AD20" s="124">
        <v>0.50208333333333299</v>
      </c>
      <c r="AE20" s="124">
        <v>0.51597222222222183</v>
      </c>
      <c r="AF20" s="124">
        <v>0.52986111111111067</v>
      </c>
      <c r="AG20" s="124">
        <v>0.54374999999999951</v>
      </c>
      <c r="AH20" s="124">
        <v>0.55763888888888835</v>
      </c>
      <c r="AI20" s="124">
        <v>0.57152777777777719</v>
      </c>
      <c r="AJ20" s="124">
        <v>0.57847222222222161</v>
      </c>
      <c r="AK20" s="124">
        <v>0.58541666666666603</v>
      </c>
      <c r="AL20" s="124">
        <v>0.59236111111111045</v>
      </c>
      <c r="AM20" s="124">
        <v>0.59930555555555487</v>
      </c>
      <c r="AN20" s="124">
        <v>0.60624999999999929</v>
      </c>
      <c r="AO20" s="124">
        <v>0.61319444444444371</v>
      </c>
      <c r="AP20" s="124">
        <v>0.62013888888888813</v>
      </c>
      <c r="AQ20" s="124">
        <v>0.62708333333333255</v>
      </c>
      <c r="AR20" s="124">
        <v>0.63402777777777697</v>
      </c>
      <c r="AS20" s="124">
        <v>0.64097222222222139</v>
      </c>
      <c r="AT20" s="124">
        <v>0.64791666666666581</v>
      </c>
      <c r="AU20" s="124">
        <v>0.65486111111111023</v>
      </c>
      <c r="AV20" s="124">
        <v>0.66180555555555465</v>
      </c>
      <c r="AW20" s="124">
        <v>0.66874999999999907</v>
      </c>
      <c r="AX20" s="124">
        <v>0.67569444444444349</v>
      </c>
      <c r="AY20" s="124">
        <v>0.68263888888888791</v>
      </c>
      <c r="AZ20" s="124">
        <v>0.68958333333333233</v>
      </c>
      <c r="BA20" s="124">
        <v>0.69652777777777675</v>
      </c>
      <c r="BB20" s="124">
        <v>0.70347222222222117</v>
      </c>
      <c r="BC20" s="124">
        <v>0.71041666666666559</v>
      </c>
      <c r="BD20" s="124">
        <v>0.71736111111111001</v>
      </c>
      <c r="BE20" s="124">
        <v>0.72430555555555443</v>
      </c>
      <c r="BF20" s="124">
        <v>0.73124999999999885</v>
      </c>
      <c r="BG20" s="124">
        <v>0.73819444444444327</v>
      </c>
      <c r="BH20" s="124">
        <v>0.74513888888888768</v>
      </c>
      <c r="BI20" s="124">
        <v>0.7520833333333321</v>
      </c>
      <c r="BJ20" s="124">
        <v>0.75902777777777652</v>
      </c>
      <c r="BK20" s="124">
        <v>0.76597222222222094</v>
      </c>
      <c r="BL20" s="124">
        <v>0.77291666666666536</v>
      </c>
      <c r="BM20" s="124">
        <v>0.77986111111110978</v>
      </c>
      <c r="BN20" s="124">
        <v>0.7868055555555542</v>
      </c>
      <c r="BO20" s="124">
        <v>0.79374999999999862</v>
      </c>
      <c r="BP20" s="124">
        <v>0.80069444444444304</v>
      </c>
      <c r="BQ20" s="124">
        <v>0.80763888888888746</v>
      </c>
      <c r="BR20" s="124">
        <v>0.81458333333333188</v>
      </c>
      <c r="BS20" s="124">
        <v>0.8215277777777763</v>
      </c>
      <c r="BT20" s="124">
        <v>0.82847222222222072</v>
      </c>
      <c r="BU20" s="124">
        <v>0.83541666666666514</v>
      </c>
      <c r="CE20" s="113"/>
    </row>
    <row r="21" spans="1:83" ht="18" customHeight="1">
      <c r="B21" s="156" t="s">
        <v>58</v>
      </c>
      <c r="C21" s="124">
        <v>0.26041666666666669</v>
      </c>
      <c r="D21" s="124">
        <v>0.2673611111111111</v>
      </c>
      <c r="E21" s="124">
        <v>0.27430555555555552</v>
      </c>
      <c r="F21" s="124">
        <v>0.28124999999999994</v>
      </c>
      <c r="G21" s="124">
        <v>0.28819444444444436</v>
      </c>
      <c r="H21" s="124">
        <v>0.29513888888888878</v>
      </c>
      <c r="I21" s="124">
        <v>0.3020833333333332</v>
      </c>
      <c r="J21" s="124">
        <v>0.30902777777777762</v>
      </c>
      <c r="K21" s="124">
        <v>0.31597222222222204</v>
      </c>
      <c r="L21" s="124">
        <v>0.32291666666666646</v>
      </c>
      <c r="M21" s="124">
        <v>0.32986111111111088</v>
      </c>
      <c r="N21" s="124">
        <v>0.3368055555555553</v>
      </c>
      <c r="O21" s="124">
        <v>0.34374999999999972</v>
      </c>
      <c r="P21" s="124">
        <v>0.35069444444444414</v>
      </c>
      <c r="Q21" s="124">
        <v>0.35763888888888856</v>
      </c>
      <c r="R21" s="124">
        <v>0.36458333333333298</v>
      </c>
      <c r="S21" s="124">
        <v>0.3715277777777774</v>
      </c>
      <c r="T21" s="124">
        <v>0.37847222222222182</v>
      </c>
      <c r="U21" s="124">
        <v>0.38541666666666624</v>
      </c>
      <c r="V21" s="124">
        <v>0.39236111111111066</v>
      </c>
      <c r="W21" s="124">
        <v>0.40624999999999956</v>
      </c>
      <c r="X21" s="124">
        <v>0.42013888888888845</v>
      </c>
      <c r="Y21" s="124">
        <v>0.43402777777777735</v>
      </c>
      <c r="Z21" s="124">
        <v>0.44791666666666624</v>
      </c>
      <c r="AA21" s="124">
        <v>0.46180555555555514</v>
      </c>
      <c r="AB21" s="124">
        <v>0.47569444444444403</v>
      </c>
      <c r="AC21" s="124">
        <v>0.48958333333333293</v>
      </c>
      <c r="AD21" s="124">
        <v>0.50347222222222188</v>
      </c>
      <c r="AE21" s="124">
        <v>0.51736111111111072</v>
      </c>
      <c r="AF21" s="124">
        <v>0.53124999999999956</v>
      </c>
      <c r="AG21" s="124">
        <v>0.5451388888888884</v>
      </c>
      <c r="AH21" s="124">
        <v>0.55902777777777724</v>
      </c>
      <c r="AI21" s="124">
        <v>0.57291666666666607</v>
      </c>
      <c r="AJ21" s="124">
        <v>0.57986111111111049</v>
      </c>
      <c r="AK21" s="124">
        <v>0.58680555555555491</v>
      </c>
      <c r="AL21" s="124">
        <v>0.59374999999999933</v>
      </c>
      <c r="AM21" s="124">
        <v>0.60069444444444375</v>
      </c>
      <c r="AN21" s="124">
        <v>0.60763888888888817</v>
      </c>
      <c r="AO21" s="124">
        <v>0.61458333333333259</v>
      </c>
      <c r="AP21" s="124">
        <v>0.62152777777777701</v>
      </c>
      <c r="AQ21" s="124">
        <v>0.62847222222222143</v>
      </c>
      <c r="AR21" s="124">
        <v>0.63541666666666585</v>
      </c>
      <c r="AS21" s="124">
        <v>0.64236111111111027</v>
      </c>
      <c r="AT21" s="124">
        <v>0.64930555555555469</v>
      </c>
      <c r="AU21" s="124">
        <v>0.65624999999999911</v>
      </c>
      <c r="AV21" s="124">
        <v>0.66319444444444353</v>
      </c>
      <c r="AW21" s="124">
        <v>0.67013888888888795</v>
      </c>
      <c r="AX21" s="124">
        <v>0.67708333333333237</v>
      </c>
      <c r="AY21" s="124">
        <v>0.68402777777777679</v>
      </c>
      <c r="AZ21" s="124">
        <v>0.69097222222222121</v>
      </c>
      <c r="BA21" s="124">
        <v>0.69791666666666563</v>
      </c>
      <c r="BB21" s="124">
        <v>0.70486111111111005</v>
      </c>
      <c r="BC21" s="124">
        <v>0.71180555555555447</v>
      </c>
      <c r="BD21" s="124">
        <v>0.71874999999999889</v>
      </c>
      <c r="BE21" s="124">
        <v>0.72569444444444331</v>
      </c>
      <c r="BF21" s="124">
        <v>0.73263888888888773</v>
      </c>
      <c r="BG21" s="124">
        <v>0.73958333333333215</v>
      </c>
      <c r="BH21" s="124">
        <v>0.74652777777777657</v>
      </c>
      <c r="BI21" s="124">
        <v>0.75347222222222099</v>
      </c>
      <c r="BJ21" s="124">
        <v>0.76041666666666541</v>
      </c>
      <c r="BK21" s="124">
        <v>0.76736111111110983</v>
      </c>
      <c r="BL21" s="124">
        <v>0.77430555555555425</v>
      </c>
      <c r="BM21" s="124">
        <v>0.78124999999999867</v>
      </c>
      <c r="BN21" s="124">
        <v>0.78819444444444309</v>
      </c>
      <c r="BO21" s="124">
        <v>0.79513888888888751</v>
      </c>
      <c r="BP21" s="124">
        <v>0.80208333333333193</v>
      </c>
      <c r="BQ21" s="124">
        <v>0.80902777777777635</v>
      </c>
      <c r="BR21" s="124">
        <v>0.81597222222222077</v>
      </c>
      <c r="BS21" s="124">
        <v>0.82291666666666519</v>
      </c>
      <c r="BT21" s="124">
        <v>0.82986111111110961</v>
      </c>
      <c r="BU21" s="124">
        <v>0.83680555555555403</v>
      </c>
      <c r="CE21" s="113"/>
    </row>
    <row r="22" spans="1:83" ht="18" customHeight="1">
      <c r="B22" s="129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CE22" s="113"/>
    </row>
    <row r="23" spans="1:83" ht="18" customHeight="1">
      <c r="B23" s="129"/>
      <c r="C23" s="126"/>
      <c r="D23" s="126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22"/>
      <c r="CE23" s="113"/>
    </row>
    <row r="24" spans="1:83" ht="18" customHeight="1">
      <c r="A24" s="115"/>
      <c r="B24" s="156" t="s">
        <v>58</v>
      </c>
      <c r="C24" s="127">
        <v>0.22222222222222224</v>
      </c>
      <c r="D24" s="127">
        <v>0.2361111111111111</v>
      </c>
      <c r="E24" s="127">
        <v>0.24305555555555552</v>
      </c>
      <c r="F24" s="127">
        <v>0.25</v>
      </c>
      <c r="G24" s="127">
        <v>0.25694444444444442</v>
      </c>
      <c r="H24" s="127">
        <v>0.2638888888888889</v>
      </c>
      <c r="I24" s="127">
        <v>0.27083333333333331</v>
      </c>
      <c r="J24" s="127">
        <v>0.27777777777777773</v>
      </c>
      <c r="K24" s="127">
        <v>0.28472222222222215</v>
      </c>
      <c r="L24" s="127">
        <v>0.29166666666666657</v>
      </c>
      <c r="M24" s="127">
        <v>0.29861111111111099</v>
      </c>
      <c r="N24" s="127">
        <v>0.30555555555555541</v>
      </c>
      <c r="O24" s="127">
        <v>0.31249999999999983</v>
      </c>
      <c r="P24" s="127">
        <v>0.31944444444444425</v>
      </c>
      <c r="Q24" s="127">
        <v>0.32638888888888867</v>
      </c>
      <c r="R24" s="127">
        <v>0.33333333333333309</v>
      </c>
      <c r="S24" s="127">
        <v>0.34027777777777751</v>
      </c>
      <c r="T24" s="127">
        <v>0.34722222222222193</v>
      </c>
      <c r="U24" s="127">
        <v>0.35416666666666635</v>
      </c>
      <c r="V24" s="127">
        <v>0.36111111111111077</v>
      </c>
      <c r="W24" s="127">
        <v>0.36805555555555519</v>
      </c>
      <c r="X24" s="127">
        <v>0.37499999999999961</v>
      </c>
      <c r="Y24" s="127">
        <v>0.38194444444444403</v>
      </c>
      <c r="Z24" s="127">
        <v>0.38888888888888845</v>
      </c>
      <c r="AA24" s="127">
        <v>0.39583333333333287</v>
      </c>
      <c r="AB24" s="127">
        <v>0.40972222222222177</v>
      </c>
      <c r="AC24" s="127">
        <v>0.42361111111111066</v>
      </c>
      <c r="AD24" s="127">
        <v>0.43749999999999956</v>
      </c>
      <c r="AE24" s="127">
        <v>0.45138888888888845</v>
      </c>
      <c r="AF24" s="127">
        <v>0.46527777777777735</v>
      </c>
      <c r="AG24" s="127">
        <v>0.47916666666666624</v>
      </c>
      <c r="AH24" s="127">
        <v>0.49305555555555514</v>
      </c>
      <c r="AI24" s="127">
        <v>0.50694444444444398</v>
      </c>
      <c r="AJ24" s="127">
        <v>0.52083333333333282</v>
      </c>
      <c r="AK24" s="127">
        <v>0.53472222222222165</v>
      </c>
      <c r="AL24" s="127">
        <v>0.54861111111111049</v>
      </c>
      <c r="AM24" s="127">
        <v>0.56249999999999933</v>
      </c>
      <c r="AN24" s="127">
        <v>0.57638888888888817</v>
      </c>
      <c r="AO24" s="127">
        <v>0.58333333333333259</v>
      </c>
      <c r="AP24" s="127">
        <v>0.59027777777777701</v>
      </c>
      <c r="AQ24" s="127">
        <v>0.59722222222222143</v>
      </c>
      <c r="AR24" s="127">
        <v>0.60416666666666585</v>
      </c>
      <c r="AS24" s="127">
        <v>0.61111111111111027</v>
      </c>
      <c r="AT24" s="127">
        <v>0.61805555555555469</v>
      </c>
      <c r="AU24" s="127">
        <v>0.62499999999999911</v>
      </c>
      <c r="AV24" s="127">
        <v>0.63194444444444353</v>
      </c>
      <c r="AW24" s="127">
        <v>0.63888888888888795</v>
      </c>
      <c r="AX24" s="127">
        <v>0.64583333333333237</v>
      </c>
      <c r="AY24" s="127">
        <v>0.65277777777777679</v>
      </c>
      <c r="AZ24" s="127">
        <v>0.65972222222222121</v>
      </c>
      <c r="BA24" s="127">
        <v>0.66666666666666563</v>
      </c>
      <c r="BB24" s="127">
        <v>0.67361111111111005</v>
      </c>
      <c r="BC24" s="127">
        <v>0.68055555555555447</v>
      </c>
      <c r="BD24" s="127">
        <v>0.68749999999999889</v>
      </c>
      <c r="BE24" s="127">
        <v>0.69444444444444331</v>
      </c>
      <c r="BF24" s="127">
        <v>0.70138888888888773</v>
      </c>
      <c r="BG24" s="127">
        <v>0.70833333333333215</v>
      </c>
      <c r="BH24" s="127">
        <v>0.71527777777777657</v>
      </c>
      <c r="BI24" s="127">
        <v>0.72222222222222099</v>
      </c>
      <c r="BJ24" s="127">
        <v>0.72916666666666541</v>
      </c>
      <c r="BK24" s="127">
        <v>0.73611111111110983</v>
      </c>
      <c r="BL24" s="127">
        <v>0.74305555555555425</v>
      </c>
      <c r="BM24" s="127">
        <v>0.74999999999999867</v>
      </c>
      <c r="BN24" s="127">
        <v>0.75694444444444309</v>
      </c>
      <c r="BO24" s="127">
        <v>0.76388888888888751</v>
      </c>
      <c r="BP24" s="127">
        <v>0.77083333333333193</v>
      </c>
      <c r="BQ24" s="127">
        <v>0.77777777777777635</v>
      </c>
      <c r="BR24" s="127">
        <v>0.78472222222222077</v>
      </c>
      <c r="BS24" s="127">
        <v>0.79166666666666519</v>
      </c>
      <c r="BT24" s="127">
        <v>0.79861111111110961</v>
      </c>
      <c r="BU24" s="127">
        <v>0.80555555555555403</v>
      </c>
      <c r="BV24" s="127">
        <v>0.81249999999999845</v>
      </c>
      <c r="BW24" s="127">
        <v>0.81944444444444287</v>
      </c>
      <c r="BX24" s="127">
        <v>0.82638888888888729</v>
      </c>
      <c r="BY24" s="127">
        <v>0.83333333333333171</v>
      </c>
      <c r="BZ24" s="127">
        <v>0.84027777777777612</v>
      </c>
      <c r="CE24" s="113"/>
    </row>
    <row r="25" spans="1:83" ht="18" customHeight="1">
      <c r="A25" s="115"/>
      <c r="B25" s="156" t="s">
        <v>57</v>
      </c>
      <c r="C25" s="127">
        <v>0.22361111111111112</v>
      </c>
      <c r="D25" s="127">
        <v>0.23749999999999999</v>
      </c>
      <c r="E25" s="127">
        <v>0.24444444444444441</v>
      </c>
      <c r="F25" s="127">
        <v>0.25138888888888888</v>
      </c>
      <c r="G25" s="127">
        <v>0.2583333333333333</v>
      </c>
      <c r="H25" s="127">
        <v>0.26527777777777778</v>
      </c>
      <c r="I25" s="127">
        <v>0.2722222222222222</v>
      </c>
      <c r="J25" s="127">
        <v>0.27916666666666662</v>
      </c>
      <c r="K25" s="127">
        <v>0.28611111111111104</v>
      </c>
      <c r="L25" s="127">
        <v>0.29305555555555546</v>
      </c>
      <c r="M25" s="127">
        <v>0.29999999999999988</v>
      </c>
      <c r="N25" s="127">
        <v>0.3069444444444443</v>
      </c>
      <c r="O25" s="127">
        <v>0.31388888888888872</v>
      </c>
      <c r="P25" s="127">
        <v>0.32083333333333314</v>
      </c>
      <c r="Q25" s="127">
        <v>0.32777777777777756</v>
      </c>
      <c r="R25" s="127">
        <v>0.33472222222222198</v>
      </c>
      <c r="S25" s="127">
        <v>0.3416666666666664</v>
      </c>
      <c r="T25" s="127">
        <v>0.34861111111111082</v>
      </c>
      <c r="U25" s="127">
        <v>0.35555555555555524</v>
      </c>
      <c r="V25" s="127">
        <v>0.36249999999999966</v>
      </c>
      <c r="W25" s="127">
        <v>0.36944444444444408</v>
      </c>
      <c r="X25" s="127">
        <v>0.3763888888888885</v>
      </c>
      <c r="Y25" s="127">
        <v>0.38333333333333292</v>
      </c>
      <c r="Z25" s="127">
        <v>0.39027777777777733</v>
      </c>
      <c r="AA25" s="127">
        <v>0.39722222222222175</v>
      </c>
      <c r="AB25" s="127">
        <v>0.41111111111111065</v>
      </c>
      <c r="AC25" s="127">
        <v>0.42499999999999954</v>
      </c>
      <c r="AD25" s="127">
        <v>0.43888888888888844</v>
      </c>
      <c r="AE25" s="127">
        <v>0.45277777777777733</v>
      </c>
      <c r="AF25" s="127">
        <v>0.46666666666666623</v>
      </c>
      <c r="AG25" s="127">
        <v>0.48055555555555513</v>
      </c>
      <c r="AH25" s="127">
        <v>0.49444444444444402</v>
      </c>
      <c r="AI25" s="127">
        <v>0.50833333333333286</v>
      </c>
      <c r="AJ25" s="127">
        <v>0.5222222222222217</v>
      </c>
      <c r="AK25" s="127">
        <v>0.53611111111111054</v>
      </c>
      <c r="AL25" s="127">
        <v>0.54999999999999938</v>
      </c>
      <c r="AM25" s="127">
        <v>0.56388888888888822</v>
      </c>
      <c r="AN25" s="127">
        <v>0.57777777777777706</v>
      </c>
      <c r="AO25" s="127">
        <v>0.58472222222222148</v>
      </c>
      <c r="AP25" s="127">
        <v>0.5916666666666659</v>
      </c>
      <c r="AQ25" s="127">
        <v>0.59861111111111032</v>
      </c>
      <c r="AR25" s="127">
        <v>0.60555555555555474</v>
      </c>
      <c r="AS25" s="127">
        <v>0.61249999999999916</v>
      </c>
      <c r="AT25" s="127">
        <v>0.61944444444444358</v>
      </c>
      <c r="AU25" s="127">
        <v>0.626388888888888</v>
      </c>
      <c r="AV25" s="127">
        <v>0.63333333333333242</v>
      </c>
      <c r="AW25" s="127">
        <v>0.64027777777777684</v>
      </c>
      <c r="AX25" s="127">
        <v>0.64722222222222126</v>
      </c>
      <c r="AY25" s="127">
        <v>0.65416666666666567</v>
      </c>
      <c r="AZ25" s="127">
        <v>0.66111111111111009</v>
      </c>
      <c r="BA25" s="127">
        <v>0.66805555555555451</v>
      </c>
      <c r="BB25" s="127">
        <v>0.67499999999999893</v>
      </c>
      <c r="BC25" s="127">
        <v>0.68194444444444335</v>
      </c>
      <c r="BD25" s="127">
        <v>0.68888888888888777</v>
      </c>
      <c r="BE25" s="127">
        <v>0.69583333333333219</v>
      </c>
      <c r="BF25" s="127">
        <v>0.70277777777777661</v>
      </c>
      <c r="BG25" s="127">
        <v>0.70972222222222103</v>
      </c>
      <c r="BH25" s="127">
        <v>0.71666666666666545</v>
      </c>
      <c r="BI25" s="127">
        <v>0.72361111111110987</v>
      </c>
      <c r="BJ25" s="127">
        <v>0.73055555555555429</v>
      </c>
      <c r="BK25" s="127">
        <v>0.73749999999999871</v>
      </c>
      <c r="BL25" s="127">
        <v>0.74444444444444313</v>
      </c>
      <c r="BM25" s="127">
        <v>0.75138888888888755</v>
      </c>
      <c r="BN25" s="127">
        <v>0.75833333333333197</v>
      </c>
      <c r="BO25" s="127">
        <v>0.76527777777777639</v>
      </c>
      <c r="BP25" s="127">
        <v>0.77222222222222081</v>
      </c>
      <c r="BQ25" s="127">
        <v>0.77916666666666523</v>
      </c>
      <c r="BR25" s="127">
        <v>0.78611111111110965</v>
      </c>
      <c r="BS25" s="127">
        <v>0.79305555555555407</v>
      </c>
      <c r="BT25" s="127">
        <v>0.79999999999999849</v>
      </c>
      <c r="BU25" s="127">
        <v>0.80694444444444291</v>
      </c>
      <c r="BV25" s="127">
        <v>0.81388888888888733</v>
      </c>
      <c r="BW25" s="127">
        <v>0.82083333333333175</v>
      </c>
      <c r="BX25" s="127">
        <v>0.82777777777777617</v>
      </c>
      <c r="BY25" s="127">
        <v>0.83472222222222059</v>
      </c>
      <c r="BZ25" s="127">
        <v>0.84166666666666501</v>
      </c>
      <c r="CE25" s="113"/>
    </row>
    <row r="26" spans="1:83" ht="18" customHeight="1">
      <c r="A26" s="115"/>
      <c r="B26" s="156" t="s">
        <v>56</v>
      </c>
      <c r="C26" s="127">
        <v>0.22430555555555556</v>
      </c>
      <c r="D26" s="127">
        <v>0.23819444444444443</v>
      </c>
      <c r="E26" s="127">
        <v>0.24513888888888885</v>
      </c>
      <c r="F26" s="127">
        <v>0.25208333333333333</v>
      </c>
      <c r="G26" s="127">
        <v>0.25902777777777775</v>
      </c>
      <c r="H26" s="127">
        <v>0.26597222222222222</v>
      </c>
      <c r="I26" s="127">
        <v>0.27291666666666664</v>
      </c>
      <c r="J26" s="127">
        <v>0.27986111111111106</v>
      </c>
      <c r="K26" s="127">
        <v>0.28680555555555548</v>
      </c>
      <c r="L26" s="127">
        <v>0.2937499999999999</v>
      </c>
      <c r="M26" s="127">
        <v>0.30069444444444432</v>
      </c>
      <c r="N26" s="127">
        <v>0.30763888888888874</v>
      </c>
      <c r="O26" s="127">
        <v>0.31458333333333316</v>
      </c>
      <c r="P26" s="127">
        <v>0.32152777777777758</v>
      </c>
      <c r="Q26" s="127">
        <v>0.328472222222222</v>
      </c>
      <c r="R26" s="127">
        <v>0.33541666666666642</v>
      </c>
      <c r="S26" s="127">
        <v>0.34236111111111084</v>
      </c>
      <c r="T26" s="127">
        <v>0.34930555555555526</v>
      </c>
      <c r="U26" s="127">
        <v>0.35624999999999968</v>
      </c>
      <c r="V26" s="127">
        <v>0.3631944444444441</v>
      </c>
      <c r="W26" s="127">
        <v>0.37013888888888852</v>
      </c>
      <c r="X26" s="127">
        <v>0.37708333333333294</v>
      </c>
      <c r="Y26" s="127">
        <v>0.38402777777777736</v>
      </c>
      <c r="Z26" s="127">
        <v>0.39097222222222178</v>
      </c>
      <c r="AA26" s="127">
        <v>0.3979166666666662</v>
      </c>
      <c r="AB26" s="127">
        <v>0.41180555555555509</v>
      </c>
      <c r="AC26" s="127">
        <v>0.42569444444444399</v>
      </c>
      <c r="AD26" s="127">
        <v>0.43958333333333288</v>
      </c>
      <c r="AE26" s="127">
        <v>0.45347222222222178</v>
      </c>
      <c r="AF26" s="127">
        <v>0.46736111111111067</v>
      </c>
      <c r="AG26" s="127">
        <v>0.48124999999999957</v>
      </c>
      <c r="AH26" s="127">
        <v>0.49513888888888846</v>
      </c>
      <c r="AI26" s="127">
        <v>0.5090277777777773</v>
      </c>
      <c r="AJ26" s="127">
        <v>0.52291666666666614</v>
      </c>
      <c r="AK26" s="127">
        <v>0.53680555555555498</v>
      </c>
      <c r="AL26" s="127">
        <v>0.55069444444444382</v>
      </c>
      <c r="AM26" s="127">
        <v>0.56458333333333266</v>
      </c>
      <c r="AN26" s="127">
        <v>0.5784722222222215</v>
      </c>
      <c r="AO26" s="127">
        <v>0.58541666666666592</v>
      </c>
      <c r="AP26" s="127">
        <v>0.59236111111111034</v>
      </c>
      <c r="AQ26" s="127">
        <v>0.59930555555555476</v>
      </c>
      <c r="AR26" s="127">
        <v>0.60624999999999918</v>
      </c>
      <c r="AS26" s="127">
        <v>0.6131944444444436</v>
      </c>
      <c r="AT26" s="127">
        <v>0.62013888888888802</v>
      </c>
      <c r="AU26" s="127">
        <v>0.62708333333333244</v>
      </c>
      <c r="AV26" s="127">
        <v>0.63402777777777686</v>
      </c>
      <c r="AW26" s="127">
        <v>0.64097222222222128</v>
      </c>
      <c r="AX26" s="127">
        <v>0.6479166666666657</v>
      </c>
      <c r="AY26" s="127">
        <v>0.65486111111111012</v>
      </c>
      <c r="AZ26" s="127">
        <v>0.66180555555555454</v>
      </c>
      <c r="BA26" s="127">
        <v>0.66874999999999896</v>
      </c>
      <c r="BB26" s="127">
        <v>0.67569444444444338</v>
      </c>
      <c r="BC26" s="127">
        <v>0.6826388888888878</v>
      </c>
      <c r="BD26" s="127">
        <v>0.68958333333333222</v>
      </c>
      <c r="BE26" s="127">
        <v>0.69652777777777664</v>
      </c>
      <c r="BF26" s="127">
        <v>0.70347222222222106</v>
      </c>
      <c r="BG26" s="127">
        <v>0.71041666666666548</v>
      </c>
      <c r="BH26" s="127">
        <v>0.71736111111110989</v>
      </c>
      <c r="BI26" s="127">
        <v>0.72430555555555431</v>
      </c>
      <c r="BJ26" s="127">
        <v>0.73124999999999873</v>
      </c>
      <c r="BK26" s="127">
        <v>0.73819444444444315</v>
      </c>
      <c r="BL26" s="127">
        <v>0.74513888888888757</v>
      </c>
      <c r="BM26" s="127">
        <v>0.75208333333333199</v>
      </c>
      <c r="BN26" s="127">
        <v>0.75902777777777641</v>
      </c>
      <c r="BO26" s="127">
        <v>0.76597222222222083</v>
      </c>
      <c r="BP26" s="127">
        <v>0.77291666666666525</v>
      </c>
      <c r="BQ26" s="127">
        <v>0.77986111111110967</v>
      </c>
      <c r="BR26" s="127">
        <v>0.78680555555555409</v>
      </c>
      <c r="BS26" s="127">
        <v>0.79374999999999851</v>
      </c>
      <c r="BT26" s="127">
        <v>0.80069444444444293</v>
      </c>
      <c r="BU26" s="127">
        <v>0.80763888888888735</v>
      </c>
      <c r="BV26" s="127">
        <v>0.81458333333333177</v>
      </c>
      <c r="BW26" s="127">
        <v>0.82152777777777619</v>
      </c>
      <c r="BX26" s="127">
        <v>0.82847222222222061</v>
      </c>
      <c r="BY26" s="127">
        <v>0.83541666666666503</v>
      </c>
      <c r="BZ26" s="127">
        <v>0.84236111111110945</v>
      </c>
      <c r="CE26" s="113"/>
    </row>
    <row r="27" spans="1:83" ht="18" customHeight="1">
      <c r="A27" s="115"/>
      <c r="B27" s="156" t="s">
        <v>55</v>
      </c>
      <c r="C27" s="127">
        <v>0.22500000000000001</v>
      </c>
      <c r="D27" s="127">
        <v>0.23888888888888887</v>
      </c>
      <c r="E27" s="127">
        <v>0.24583333333333329</v>
      </c>
      <c r="F27" s="127">
        <v>0.25277777777777777</v>
      </c>
      <c r="G27" s="127">
        <v>0.25972222222222219</v>
      </c>
      <c r="H27" s="127">
        <v>0.26666666666666666</v>
      </c>
      <c r="I27" s="127">
        <v>0.27361111111111108</v>
      </c>
      <c r="J27" s="127">
        <v>0.2805555555555555</v>
      </c>
      <c r="K27" s="127">
        <v>0.28749999999999992</v>
      </c>
      <c r="L27" s="127">
        <v>0.29444444444444434</v>
      </c>
      <c r="M27" s="127">
        <v>0.30138888888888876</v>
      </c>
      <c r="N27" s="127">
        <v>0.30833333333333318</v>
      </c>
      <c r="O27" s="127">
        <v>0.3152777777777776</v>
      </c>
      <c r="P27" s="127">
        <v>0.32222222222222202</v>
      </c>
      <c r="Q27" s="127">
        <v>0.32916666666666644</v>
      </c>
      <c r="R27" s="127">
        <v>0.33611111111111086</v>
      </c>
      <c r="S27" s="127">
        <v>0.34305555555555528</v>
      </c>
      <c r="T27" s="127">
        <v>0.3499999999999997</v>
      </c>
      <c r="U27" s="127">
        <v>0.35694444444444412</v>
      </c>
      <c r="V27" s="127">
        <v>0.36388888888888854</v>
      </c>
      <c r="W27" s="127">
        <v>0.37083333333333296</v>
      </c>
      <c r="X27" s="127">
        <v>0.37777777777777738</v>
      </c>
      <c r="Y27" s="127">
        <v>0.3847222222222218</v>
      </c>
      <c r="Z27" s="127">
        <v>0.39166666666666622</v>
      </c>
      <c r="AA27" s="127">
        <v>0.39861111111111064</v>
      </c>
      <c r="AB27" s="127">
        <v>0.41249999999999953</v>
      </c>
      <c r="AC27" s="127">
        <v>0.42638888888888843</v>
      </c>
      <c r="AD27" s="127">
        <v>0.44027777777777732</v>
      </c>
      <c r="AE27" s="127">
        <v>0.45416666666666622</v>
      </c>
      <c r="AF27" s="127">
        <v>0.46805555555555511</v>
      </c>
      <c r="AG27" s="127">
        <v>0.48194444444444401</v>
      </c>
      <c r="AH27" s="127">
        <v>0.4958333333333329</v>
      </c>
      <c r="AI27" s="127">
        <v>0.50972222222222174</v>
      </c>
      <c r="AJ27" s="127">
        <v>0.52361111111111058</v>
      </c>
      <c r="AK27" s="127">
        <v>0.53749999999999942</v>
      </c>
      <c r="AL27" s="127">
        <v>0.55138888888888826</v>
      </c>
      <c r="AM27" s="127">
        <v>0.5652777777777771</v>
      </c>
      <c r="AN27" s="127">
        <v>0.57916666666666594</v>
      </c>
      <c r="AO27" s="127">
        <v>0.58611111111111036</v>
      </c>
      <c r="AP27" s="127">
        <v>0.59305555555555478</v>
      </c>
      <c r="AQ27" s="127">
        <v>0.5999999999999992</v>
      </c>
      <c r="AR27" s="127">
        <v>0.60694444444444362</v>
      </c>
      <c r="AS27" s="127">
        <v>0.61388888888888804</v>
      </c>
      <c r="AT27" s="127">
        <v>0.62083333333333246</v>
      </c>
      <c r="AU27" s="127">
        <v>0.62777777777777688</v>
      </c>
      <c r="AV27" s="127">
        <v>0.6347222222222213</v>
      </c>
      <c r="AW27" s="127">
        <v>0.64166666666666572</v>
      </c>
      <c r="AX27" s="127">
        <v>0.64861111111111014</v>
      </c>
      <c r="AY27" s="127">
        <v>0.65555555555555456</v>
      </c>
      <c r="AZ27" s="127">
        <v>0.66249999999999898</v>
      </c>
      <c r="BA27" s="127">
        <v>0.6694444444444434</v>
      </c>
      <c r="BB27" s="127">
        <v>0.67638888888888782</v>
      </c>
      <c r="BC27" s="127">
        <v>0.68333333333333224</v>
      </c>
      <c r="BD27" s="127">
        <v>0.69027777777777666</v>
      </c>
      <c r="BE27" s="127">
        <v>0.69722222222222108</v>
      </c>
      <c r="BF27" s="127">
        <v>0.7041666666666655</v>
      </c>
      <c r="BG27" s="127">
        <v>0.71111111111110992</v>
      </c>
      <c r="BH27" s="127">
        <v>0.71805555555555434</v>
      </c>
      <c r="BI27" s="127">
        <v>0.72499999999999876</v>
      </c>
      <c r="BJ27" s="127">
        <v>0.73194444444444318</v>
      </c>
      <c r="BK27" s="127">
        <v>0.7388888888888876</v>
      </c>
      <c r="BL27" s="127">
        <v>0.74583333333333202</v>
      </c>
      <c r="BM27" s="127">
        <v>0.75277777777777644</v>
      </c>
      <c r="BN27" s="127">
        <v>0.75972222222222086</v>
      </c>
      <c r="BO27" s="127">
        <v>0.76666666666666528</v>
      </c>
      <c r="BP27" s="127">
        <v>0.77361111111110969</v>
      </c>
      <c r="BQ27" s="127">
        <v>0.78055555555555411</v>
      </c>
      <c r="BR27" s="127">
        <v>0.78749999999999853</v>
      </c>
      <c r="BS27" s="127">
        <v>0.79444444444444295</v>
      </c>
      <c r="BT27" s="127">
        <v>0.80138888888888737</v>
      </c>
      <c r="BU27" s="127">
        <v>0.80833333333333179</v>
      </c>
      <c r="BV27" s="127">
        <v>0.81527777777777621</v>
      </c>
      <c r="BW27" s="127">
        <v>0.82222222222222063</v>
      </c>
      <c r="BX27" s="127">
        <v>0.82916666666666505</v>
      </c>
      <c r="BY27" s="127">
        <v>0.83611111111110947</v>
      </c>
      <c r="BZ27" s="127">
        <v>0.84305555555555389</v>
      </c>
      <c r="CE27" s="113"/>
    </row>
    <row r="28" spans="1:83" ht="18" customHeight="1">
      <c r="A28" s="115"/>
      <c r="B28" s="156" t="s">
        <v>54</v>
      </c>
      <c r="C28" s="127">
        <v>0.22638888888888889</v>
      </c>
      <c r="D28" s="127">
        <v>0.24027777777777776</v>
      </c>
      <c r="E28" s="127">
        <v>0.24722222222222218</v>
      </c>
      <c r="F28" s="127">
        <v>0.25416666666666665</v>
      </c>
      <c r="G28" s="127">
        <v>0.26111111111111107</v>
      </c>
      <c r="H28" s="127">
        <v>0.26805555555555555</v>
      </c>
      <c r="I28" s="127">
        <v>0.27499999999999997</v>
      </c>
      <c r="J28" s="127">
        <v>0.28194444444444439</v>
      </c>
      <c r="K28" s="127">
        <v>0.28888888888888881</v>
      </c>
      <c r="L28" s="127">
        <v>0.29583333333333323</v>
      </c>
      <c r="M28" s="127">
        <v>0.30277777777777765</v>
      </c>
      <c r="N28" s="127">
        <v>0.30972222222222207</v>
      </c>
      <c r="O28" s="127">
        <v>0.31666666666666649</v>
      </c>
      <c r="P28" s="127">
        <v>0.32361111111111091</v>
      </c>
      <c r="Q28" s="127">
        <v>0.33055555555555532</v>
      </c>
      <c r="R28" s="127">
        <v>0.33749999999999974</v>
      </c>
      <c r="S28" s="127">
        <v>0.34444444444444416</v>
      </c>
      <c r="T28" s="127">
        <v>0.35138888888888858</v>
      </c>
      <c r="U28" s="127">
        <v>0.358333333333333</v>
      </c>
      <c r="V28" s="127">
        <v>0.36527777777777742</v>
      </c>
      <c r="W28" s="127">
        <v>0.37222222222222184</v>
      </c>
      <c r="X28" s="127">
        <v>0.37916666666666626</v>
      </c>
      <c r="Y28" s="127">
        <v>0.38611111111111068</v>
      </c>
      <c r="Z28" s="127">
        <v>0.3930555555555551</v>
      </c>
      <c r="AA28" s="127">
        <v>0.39999999999999952</v>
      </c>
      <c r="AB28" s="127">
        <v>0.41388888888888842</v>
      </c>
      <c r="AC28" s="127">
        <v>0.42777777777777731</v>
      </c>
      <c r="AD28" s="127">
        <v>0.44166666666666621</v>
      </c>
      <c r="AE28" s="127">
        <v>0.4555555555555551</v>
      </c>
      <c r="AF28" s="127">
        <v>0.469444444444444</v>
      </c>
      <c r="AG28" s="127">
        <v>0.48333333333333289</v>
      </c>
      <c r="AH28" s="127">
        <v>0.49722222222222179</v>
      </c>
      <c r="AI28" s="127">
        <v>0.51111111111111063</v>
      </c>
      <c r="AJ28" s="127">
        <v>0.52499999999999947</v>
      </c>
      <c r="AK28" s="127">
        <v>0.53888888888888831</v>
      </c>
      <c r="AL28" s="127">
        <v>0.55277777777777715</v>
      </c>
      <c r="AM28" s="127">
        <v>0.56666666666666599</v>
      </c>
      <c r="AN28" s="127">
        <v>0.58055555555555483</v>
      </c>
      <c r="AO28" s="127">
        <v>0.58749999999999925</v>
      </c>
      <c r="AP28" s="127">
        <v>0.59444444444444366</v>
      </c>
      <c r="AQ28" s="127">
        <v>0.60138888888888808</v>
      </c>
      <c r="AR28" s="127">
        <v>0.6083333333333325</v>
      </c>
      <c r="AS28" s="127">
        <v>0.61527777777777692</v>
      </c>
      <c r="AT28" s="127">
        <v>0.62222222222222134</v>
      </c>
      <c r="AU28" s="127">
        <v>0.62916666666666576</v>
      </c>
      <c r="AV28" s="127">
        <v>0.63611111111111018</v>
      </c>
      <c r="AW28" s="127">
        <v>0.6430555555555546</v>
      </c>
      <c r="AX28" s="127">
        <v>0.64999999999999902</v>
      </c>
      <c r="AY28" s="127">
        <v>0.65694444444444344</v>
      </c>
      <c r="AZ28" s="127">
        <v>0.66388888888888786</v>
      </c>
      <c r="BA28" s="127">
        <v>0.67083333333333228</v>
      </c>
      <c r="BB28" s="127">
        <v>0.6777777777777767</v>
      </c>
      <c r="BC28" s="127">
        <v>0.68472222222222112</v>
      </c>
      <c r="BD28" s="127">
        <v>0.69166666666666554</v>
      </c>
      <c r="BE28" s="127">
        <v>0.69861111111110996</v>
      </c>
      <c r="BF28" s="127">
        <v>0.70555555555555438</v>
      </c>
      <c r="BG28" s="127">
        <v>0.7124999999999988</v>
      </c>
      <c r="BH28" s="127">
        <v>0.71944444444444322</v>
      </c>
      <c r="BI28" s="127">
        <v>0.72638888888888764</v>
      </c>
      <c r="BJ28" s="127">
        <v>0.73333333333333206</v>
      </c>
      <c r="BK28" s="127">
        <v>0.74027777777777648</v>
      </c>
      <c r="BL28" s="127">
        <v>0.7472222222222209</v>
      </c>
      <c r="BM28" s="127">
        <v>0.75416666666666532</v>
      </c>
      <c r="BN28" s="127">
        <v>0.76111111111110974</v>
      </c>
      <c r="BO28" s="127">
        <v>0.76805555555555416</v>
      </c>
      <c r="BP28" s="127">
        <v>0.77499999999999858</v>
      </c>
      <c r="BQ28" s="127">
        <v>0.781944444444443</v>
      </c>
      <c r="BR28" s="127">
        <v>0.78888888888888742</v>
      </c>
      <c r="BS28" s="127">
        <v>0.79583333333333184</v>
      </c>
      <c r="BT28" s="127">
        <v>0.80277777777777626</v>
      </c>
      <c r="BU28" s="127">
        <v>0.80972222222222068</v>
      </c>
      <c r="BV28" s="127">
        <v>0.8166666666666651</v>
      </c>
      <c r="BW28" s="127">
        <v>0.82361111111110952</v>
      </c>
      <c r="BX28" s="127">
        <v>0.83055555555555394</v>
      </c>
      <c r="BY28" s="127">
        <v>0.83749999999999836</v>
      </c>
      <c r="BZ28" s="127">
        <v>0.84444444444444278</v>
      </c>
      <c r="CE28" s="113"/>
    </row>
    <row r="29" spans="1:83" ht="18" customHeight="1">
      <c r="B29" s="152" t="s">
        <v>53</v>
      </c>
      <c r="C29" s="157">
        <v>0.22777777777777777</v>
      </c>
      <c r="D29" s="157">
        <v>0.24166666666666664</v>
      </c>
      <c r="E29" s="157">
        <v>0.24861111111111106</v>
      </c>
      <c r="F29" s="157">
        <v>0.25555555555555554</v>
      </c>
      <c r="G29" s="157">
        <v>0.26249999999999996</v>
      </c>
      <c r="H29" s="157">
        <v>0.26944444444444443</v>
      </c>
      <c r="I29" s="157">
        <v>0.27638888888888885</v>
      </c>
      <c r="J29" s="157">
        <v>0.28333333333333327</v>
      </c>
      <c r="K29" s="157">
        <v>0.29027777777777769</v>
      </c>
      <c r="L29" s="157">
        <v>0.29722222222222211</v>
      </c>
      <c r="M29" s="157">
        <v>0.30416666666666653</v>
      </c>
      <c r="N29" s="127">
        <v>0.31111111111111095</v>
      </c>
      <c r="O29" s="127">
        <v>0.31805555555555537</v>
      </c>
      <c r="P29" s="127">
        <v>0.32499999999999979</v>
      </c>
      <c r="Q29" s="127">
        <v>0.33194444444444421</v>
      </c>
      <c r="R29" s="127">
        <v>0.33888888888888863</v>
      </c>
      <c r="S29" s="127">
        <v>0.34583333333333305</v>
      </c>
      <c r="T29" s="127">
        <v>0.35277777777777747</v>
      </c>
      <c r="U29" s="127">
        <v>0.35972222222222189</v>
      </c>
      <c r="V29" s="127">
        <v>0.36666666666666631</v>
      </c>
      <c r="W29" s="127">
        <v>0.37361111111111073</v>
      </c>
      <c r="X29" s="127">
        <v>0.38055555555555515</v>
      </c>
      <c r="Y29" s="127">
        <v>0.38749999999999957</v>
      </c>
      <c r="Z29" s="127">
        <v>0.39444444444444399</v>
      </c>
      <c r="AA29" s="127">
        <v>0.40138888888888841</v>
      </c>
      <c r="AB29" s="127">
        <v>0.4152777777777773</v>
      </c>
      <c r="AC29" s="127">
        <v>0.4291666666666662</v>
      </c>
      <c r="AD29" s="127">
        <v>0.44305555555555509</v>
      </c>
      <c r="AE29" s="127">
        <v>0.45694444444444399</v>
      </c>
      <c r="AF29" s="127">
        <v>0.47083333333333288</v>
      </c>
      <c r="AG29" s="127">
        <v>0.48472222222222178</v>
      </c>
      <c r="AH29" s="127">
        <v>0.49861111111111067</v>
      </c>
      <c r="AI29" s="127">
        <v>0.51249999999999951</v>
      </c>
      <c r="AJ29" s="127">
        <v>0.52638888888888835</v>
      </c>
      <c r="AK29" s="127">
        <v>0.54027777777777719</v>
      </c>
      <c r="AL29" s="127">
        <v>0.55416666666666603</v>
      </c>
      <c r="AM29" s="127">
        <v>0.56805555555555487</v>
      </c>
      <c r="AN29" s="127">
        <v>0.58194444444444371</v>
      </c>
      <c r="AO29" s="127">
        <v>0.58888888888888813</v>
      </c>
      <c r="AP29" s="127">
        <v>0.59583333333333255</v>
      </c>
      <c r="AQ29" s="127">
        <v>0.60277777777777697</v>
      </c>
      <c r="AR29" s="127">
        <v>0.60972222222222139</v>
      </c>
      <c r="AS29" s="127">
        <v>0.61666666666666581</v>
      </c>
      <c r="AT29" s="127">
        <v>0.62361111111111023</v>
      </c>
      <c r="AU29" s="127">
        <v>0.63055555555555465</v>
      </c>
      <c r="AV29" s="127">
        <v>0.63749999999999907</v>
      </c>
      <c r="AW29" s="127">
        <v>0.64444444444444349</v>
      </c>
      <c r="AX29" s="127">
        <v>0.65138888888888791</v>
      </c>
      <c r="AY29" s="127">
        <v>0.65833333333333233</v>
      </c>
      <c r="AZ29" s="127">
        <v>0.66527777777777675</v>
      </c>
      <c r="BA29" s="127">
        <v>0.67222222222222117</v>
      </c>
      <c r="BB29" s="127">
        <v>0.67916666666666559</v>
      </c>
      <c r="BC29" s="127">
        <v>0.68611111111111001</v>
      </c>
      <c r="BD29" s="127">
        <v>0.69305555555555443</v>
      </c>
      <c r="BE29" s="127">
        <v>0.69999999999999885</v>
      </c>
      <c r="BF29" s="127">
        <v>0.70694444444444327</v>
      </c>
      <c r="BG29" s="127">
        <v>0.71388888888888768</v>
      </c>
      <c r="BH29" s="127">
        <v>0.7208333333333321</v>
      </c>
      <c r="BI29" s="127">
        <v>0.72777777777777652</v>
      </c>
      <c r="BJ29" s="127">
        <v>0.73472222222222094</v>
      </c>
      <c r="BK29" s="127">
        <v>0.74166666666666536</v>
      </c>
      <c r="BL29" s="127">
        <v>0.74861111111110978</v>
      </c>
      <c r="BM29" s="127">
        <v>0.7555555555555542</v>
      </c>
      <c r="BN29" s="127">
        <v>0.76249999999999862</v>
      </c>
      <c r="BO29" s="127">
        <v>0.76944444444444304</v>
      </c>
      <c r="BP29" s="127">
        <v>0.77638888888888746</v>
      </c>
      <c r="BQ29" s="127">
        <v>0.78333333333333188</v>
      </c>
      <c r="BR29" s="127">
        <v>0.7902777777777763</v>
      </c>
      <c r="BS29" s="127">
        <v>0.79722222222222072</v>
      </c>
      <c r="BT29" s="127">
        <v>0.80416666666666514</v>
      </c>
      <c r="BU29" s="127">
        <v>0.81111111111110956</v>
      </c>
      <c r="BV29" s="127">
        <v>0.81805555555555398</v>
      </c>
      <c r="BW29" s="127">
        <v>0.8249999999999984</v>
      </c>
      <c r="BX29" s="127">
        <v>0.83194444444444282</v>
      </c>
      <c r="BY29" s="127">
        <v>0.83888888888888724</v>
      </c>
      <c r="BZ29" s="127">
        <v>0.84583333333333166</v>
      </c>
      <c r="CE29" s="113"/>
    </row>
    <row r="30" spans="1:83" ht="18" customHeight="1">
      <c r="A30" s="115"/>
      <c r="B30" s="123" t="s">
        <v>52</v>
      </c>
      <c r="C30" s="127">
        <v>0.22916666666666666</v>
      </c>
      <c r="D30" s="127">
        <v>0.24305555555555552</v>
      </c>
      <c r="E30" s="127">
        <v>0.24999999999999994</v>
      </c>
      <c r="F30" s="127">
        <v>0.25694444444444442</v>
      </c>
      <c r="G30" s="127">
        <v>0.26388888888888884</v>
      </c>
      <c r="H30" s="127">
        <v>0.27083333333333331</v>
      </c>
      <c r="I30" s="127">
        <v>0.27777777777777773</v>
      </c>
      <c r="J30" s="127">
        <v>0.28472222222222215</v>
      </c>
      <c r="K30" s="127">
        <v>0.29166666666666657</v>
      </c>
      <c r="L30" s="127">
        <v>0.29861111111111099</v>
      </c>
      <c r="M30" s="127">
        <v>0.30555555555555541</v>
      </c>
      <c r="N30" s="127">
        <v>0.31249999999999983</v>
      </c>
      <c r="O30" s="127">
        <v>0.31944444444444425</v>
      </c>
      <c r="P30" s="127">
        <v>0.32638888888888867</v>
      </c>
      <c r="Q30" s="127">
        <v>0.33333333333333309</v>
      </c>
      <c r="R30" s="127">
        <v>0.34027777777777751</v>
      </c>
      <c r="S30" s="127">
        <v>0.34722222222222193</v>
      </c>
      <c r="T30" s="127">
        <v>0.35416666666666635</v>
      </c>
      <c r="U30" s="127">
        <v>0.36111111111111077</v>
      </c>
      <c r="V30" s="127">
        <v>0.36805555555555519</v>
      </c>
      <c r="W30" s="127">
        <v>0.37499999999999961</v>
      </c>
      <c r="X30" s="127">
        <v>0.38194444444444403</v>
      </c>
      <c r="Y30" s="127">
        <v>0.38888888888888845</v>
      </c>
      <c r="Z30" s="127">
        <v>0.39583333333333287</v>
      </c>
      <c r="AA30" s="127">
        <v>0.40277777777777729</v>
      </c>
      <c r="AB30" s="127">
        <v>0.41666666666666619</v>
      </c>
      <c r="AC30" s="127">
        <v>0.43055555555555508</v>
      </c>
      <c r="AD30" s="127">
        <v>0.44444444444444398</v>
      </c>
      <c r="AE30" s="127">
        <v>0.45833333333333287</v>
      </c>
      <c r="AF30" s="127">
        <v>0.47222222222222177</v>
      </c>
      <c r="AG30" s="127">
        <v>0.48611111111111066</v>
      </c>
      <c r="AH30" s="127">
        <v>0.49999999999999956</v>
      </c>
      <c r="AI30" s="127">
        <v>0.5138888888888884</v>
      </c>
      <c r="AJ30" s="127">
        <v>0.52777777777777724</v>
      </c>
      <c r="AK30" s="127">
        <v>0.54166666666666607</v>
      </c>
      <c r="AL30" s="127">
        <v>0.55555555555555491</v>
      </c>
      <c r="AM30" s="127">
        <v>0.56944444444444375</v>
      </c>
      <c r="AN30" s="127">
        <v>0.58333333333333259</v>
      </c>
      <c r="AO30" s="127">
        <v>0.59027777777777701</v>
      </c>
      <c r="AP30" s="127">
        <v>0.59722222222222143</v>
      </c>
      <c r="AQ30" s="127">
        <v>0.60416666666666585</v>
      </c>
      <c r="AR30" s="127">
        <v>0.61111111111111027</v>
      </c>
      <c r="AS30" s="127">
        <v>0.61805555555555469</v>
      </c>
      <c r="AT30" s="127">
        <v>0.62499999999999911</v>
      </c>
      <c r="AU30" s="127">
        <v>0.63194444444444353</v>
      </c>
      <c r="AV30" s="127">
        <v>0.63888888888888795</v>
      </c>
      <c r="AW30" s="127">
        <v>0.64583333333333237</v>
      </c>
      <c r="AX30" s="127">
        <v>0.65277777777777679</v>
      </c>
      <c r="AY30" s="127">
        <v>0.65972222222222121</v>
      </c>
      <c r="AZ30" s="127">
        <v>0.66666666666666563</v>
      </c>
      <c r="BA30" s="127">
        <v>0.67361111111111005</v>
      </c>
      <c r="BB30" s="127">
        <v>0.68055555555555447</v>
      </c>
      <c r="BC30" s="127">
        <v>0.68749999999999889</v>
      </c>
      <c r="BD30" s="127">
        <v>0.69444444444444331</v>
      </c>
      <c r="BE30" s="127">
        <v>0.70138888888888773</v>
      </c>
      <c r="BF30" s="127">
        <v>0.70833333333333215</v>
      </c>
      <c r="BG30" s="127">
        <v>0.71527777777777657</v>
      </c>
      <c r="BH30" s="127">
        <v>0.72222222222222099</v>
      </c>
      <c r="BI30" s="127">
        <v>0.72916666666666541</v>
      </c>
      <c r="BJ30" s="127">
        <v>0.73611111111110983</v>
      </c>
      <c r="BK30" s="127">
        <v>0.74305555555555425</v>
      </c>
      <c r="BL30" s="127">
        <v>0.74999999999999867</v>
      </c>
      <c r="BM30" s="127">
        <v>0.75694444444444309</v>
      </c>
      <c r="BN30" s="127">
        <v>0.76388888888888751</v>
      </c>
      <c r="BO30" s="127">
        <v>0.77083333333333193</v>
      </c>
      <c r="BP30" s="127">
        <v>0.77777777777777635</v>
      </c>
      <c r="BQ30" s="127">
        <v>0.78472222222222077</v>
      </c>
      <c r="BR30" s="127">
        <v>0.79166666666666519</v>
      </c>
      <c r="BS30" s="127">
        <v>0.79861111111110961</v>
      </c>
      <c r="BT30" s="127">
        <v>0.80555555555555403</v>
      </c>
      <c r="BU30" s="127">
        <v>0.81249999999999845</v>
      </c>
      <c r="BV30" s="127">
        <v>0.81944444444444287</v>
      </c>
      <c r="BW30" s="127">
        <v>0.82638888888888729</v>
      </c>
      <c r="BX30" s="127">
        <v>0.83333333333333171</v>
      </c>
      <c r="BY30" s="127">
        <v>0.84027777777777612</v>
      </c>
      <c r="BZ30" s="127">
        <v>0.84722222222222054</v>
      </c>
      <c r="CE30" s="113"/>
    </row>
    <row r="31" spans="1:83" ht="18" customHeight="1">
      <c r="A31" s="115"/>
      <c r="B31" s="123" t="s">
        <v>51</v>
      </c>
      <c r="C31" s="127">
        <v>0.23055555555555554</v>
      </c>
      <c r="D31" s="127">
        <v>0.24444444444444441</v>
      </c>
      <c r="E31" s="127">
        <v>0.25138888888888883</v>
      </c>
      <c r="F31" s="127">
        <v>0.2583333333333333</v>
      </c>
      <c r="G31" s="127">
        <v>0.26527777777777772</v>
      </c>
      <c r="H31" s="127">
        <v>0.2722222222222222</v>
      </c>
      <c r="I31" s="127">
        <v>0.27916666666666662</v>
      </c>
      <c r="J31" s="127">
        <v>0.28611111111111104</v>
      </c>
      <c r="K31" s="127">
        <v>0.29305555555555546</v>
      </c>
      <c r="L31" s="127">
        <v>0.29999999999999988</v>
      </c>
      <c r="M31" s="127">
        <v>0.3069444444444443</v>
      </c>
      <c r="N31" s="127">
        <v>0.31388888888888872</v>
      </c>
      <c r="O31" s="127">
        <v>0.32083333333333314</v>
      </c>
      <c r="P31" s="127">
        <v>0.32777777777777756</v>
      </c>
      <c r="Q31" s="127">
        <v>0.33472222222222198</v>
      </c>
      <c r="R31" s="127">
        <v>0.3416666666666664</v>
      </c>
      <c r="S31" s="127">
        <v>0.34861111111111082</v>
      </c>
      <c r="T31" s="127">
        <v>0.35555555555555524</v>
      </c>
      <c r="U31" s="127">
        <v>0.36249999999999966</v>
      </c>
      <c r="V31" s="127">
        <v>0.36944444444444408</v>
      </c>
      <c r="W31" s="127">
        <v>0.3763888888888885</v>
      </c>
      <c r="X31" s="127">
        <v>0.38333333333333292</v>
      </c>
      <c r="Y31" s="127">
        <v>0.39027777777777733</v>
      </c>
      <c r="Z31" s="127">
        <v>0.39722222222222175</v>
      </c>
      <c r="AA31" s="127">
        <v>0.40416666666666617</v>
      </c>
      <c r="AB31" s="127">
        <v>0.41805555555555507</v>
      </c>
      <c r="AC31" s="127">
        <v>0.43194444444444396</v>
      </c>
      <c r="AD31" s="127">
        <v>0.44583333333333286</v>
      </c>
      <c r="AE31" s="127">
        <v>0.45972222222222175</v>
      </c>
      <c r="AF31" s="127">
        <v>0.47361111111111065</v>
      </c>
      <c r="AG31" s="127">
        <v>0.48749999999999954</v>
      </c>
      <c r="AH31" s="127">
        <v>0.50138888888888844</v>
      </c>
      <c r="AI31" s="127">
        <v>0.51527777777777728</v>
      </c>
      <c r="AJ31" s="127">
        <v>0.52916666666666612</v>
      </c>
      <c r="AK31" s="127">
        <v>0.54305555555555496</v>
      </c>
      <c r="AL31" s="127">
        <v>0.5569444444444438</v>
      </c>
      <c r="AM31" s="127">
        <v>0.57083333333333264</v>
      </c>
      <c r="AN31" s="127">
        <v>0.58472222222222148</v>
      </c>
      <c r="AO31" s="127">
        <v>0.5916666666666659</v>
      </c>
      <c r="AP31" s="127">
        <v>0.59861111111111032</v>
      </c>
      <c r="AQ31" s="127">
        <v>0.60555555555555474</v>
      </c>
      <c r="AR31" s="127">
        <v>0.61249999999999916</v>
      </c>
      <c r="AS31" s="127">
        <v>0.61944444444444358</v>
      </c>
      <c r="AT31" s="127">
        <v>0.626388888888888</v>
      </c>
      <c r="AU31" s="127">
        <v>0.63333333333333242</v>
      </c>
      <c r="AV31" s="127">
        <v>0.64027777777777684</v>
      </c>
      <c r="AW31" s="127">
        <v>0.64722222222222126</v>
      </c>
      <c r="AX31" s="127">
        <v>0.65416666666666567</v>
      </c>
      <c r="AY31" s="127">
        <v>0.66111111111111009</v>
      </c>
      <c r="AZ31" s="127">
        <v>0.66805555555555451</v>
      </c>
      <c r="BA31" s="127">
        <v>0.67499999999999893</v>
      </c>
      <c r="BB31" s="127">
        <v>0.68194444444444335</v>
      </c>
      <c r="BC31" s="127">
        <v>0.68888888888888777</v>
      </c>
      <c r="BD31" s="127">
        <v>0.69583333333333219</v>
      </c>
      <c r="BE31" s="127">
        <v>0.70277777777777661</v>
      </c>
      <c r="BF31" s="127">
        <v>0.70972222222222103</v>
      </c>
      <c r="BG31" s="127">
        <v>0.71666666666666545</v>
      </c>
      <c r="BH31" s="127">
        <v>0.72361111111110987</v>
      </c>
      <c r="BI31" s="127">
        <v>0.73055555555555429</v>
      </c>
      <c r="BJ31" s="127">
        <v>0.73749999999999871</v>
      </c>
      <c r="BK31" s="127">
        <v>0.74444444444444313</v>
      </c>
      <c r="BL31" s="127">
        <v>0.75138888888888755</v>
      </c>
      <c r="BM31" s="127">
        <v>0.75833333333333197</v>
      </c>
      <c r="BN31" s="127">
        <v>0.76527777777777639</v>
      </c>
      <c r="BO31" s="127">
        <v>0.77222222222222081</v>
      </c>
      <c r="BP31" s="127">
        <v>0.77916666666666523</v>
      </c>
      <c r="BQ31" s="127">
        <v>0.78611111111110965</v>
      </c>
      <c r="BR31" s="127">
        <v>0.79305555555555407</v>
      </c>
      <c r="BS31" s="127">
        <v>0.79999999999999849</v>
      </c>
      <c r="BT31" s="127">
        <v>0.80694444444444291</v>
      </c>
      <c r="BU31" s="127">
        <v>0.81388888888888733</v>
      </c>
      <c r="BV31" s="127">
        <v>0.82083333333333175</v>
      </c>
      <c r="BW31" s="127">
        <v>0.82777777777777617</v>
      </c>
      <c r="BX31" s="127">
        <v>0.83472222222222059</v>
      </c>
      <c r="BY31" s="127">
        <v>0.84166666666666501</v>
      </c>
      <c r="BZ31" s="127">
        <v>0.84861111111110943</v>
      </c>
      <c r="CE31" s="113"/>
    </row>
    <row r="32" spans="1:83" ht="18" customHeight="1">
      <c r="A32" s="115"/>
      <c r="B32" s="123" t="s">
        <v>50</v>
      </c>
      <c r="C32" s="127">
        <v>0.23263888888888887</v>
      </c>
      <c r="D32" s="127">
        <v>0.24652777777777773</v>
      </c>
      <c r="E32" s="127">
        <v>0.25347222222222215</v>
      </c>
      <c r="F32" s="127">
        <v>0.26041666666666663</v>
      </c>
      <c r="G32" s="127">
        <v>0.26736111111111105</v>
      </c>
      <c r="H32" s="127">
        <v>0.27430555555555552</v>
      </c>
      <c r="I32" s="127">
        <v>0.28124999999999994</v>
      </c>
      <c r="J32" s="127">
        <v>0.28819444444444436</v>
      </c>
      <c r="K32" s="127">
        <v>0.29513888888888878</v>
      </c>
      <c r="L32" s="127">
        <v>0.3020833333333332</v>
      </c>
      <c r="M32" s="127">
        <v>0.30902777777777762</v>
      </c>
      <c r="N32" s="127">
        <v>0.31597222222222204</v>
      </c>
      <c r="O32" s="127">
        <v>0.32291666666666646</v>
      </c>
      <c r="P32" s="127">
        <v>0.32986111111111088</v>
      </c>
      <c r="Q32" s="127">
        <v>0.3368055555555553</v>
      </c>
      <c r="R32" s="127">
        <v>0.34374999999999972</v>
      </c>
      <c r="S32" s="127">
        <v>0.35069444444444414</v>
      </c>
      <c r="T32" s="127">
        <v>0.35763888888888856</v>
      </c>
      <c r="U32" s="127">
        <v>0.36458333333333298</v>
      </c>
      <c r="V32" s="127">
        <v>0.3715277777777774</v>
      </c>
      <c r="W32" s="127">
        <v>0.37847222222222182</v>
      </c>
      <c r="X32" s="127">
        <v>0.38541666666666624</v>
      </c>
      <c r="Y32" s="127">
        <v>0.39236111111111066</v>
      </c>
      <c r="Z32" s="127">
        <v>0.39930555555555508</v>
      </c>
      <c r="AA32" s="127">
        <v>0.4062499999999995</v>
      </c>
      <c r="AB32" s="127">
        <v>0.4201388888888884</v>
      </c>
      <c r="AC32" s="127">
        <v>0.43402777777777729</v>
      </c>
      <c r="AD32" s="127">
        <v>0.44791666666666619</v>
      </c>
      <c r="AE32" s="127">
        <v>0.46180555555555508</v>
      </c>
      <c r="AF32" s="127">
        <v>0.47569444444444398</v>
      </c>
      <c r="AG32" s="127">
        <v>0.48958333333333287</v>
      </c>
      <c r="AH32" s="127">
        <v>0.50347222222222177</v>
      </c>
      <c r="AI32" s="127">
        <v>0.51736111111111061</v>
      </c>
      <c r="AJ32" s="127">
        <v>0.53124999999999944</v>
      </c>
      <c r="AK32" s="127">
        <v>0.54513888888888828</v>
      </c>
      <c r="AL32" s="127">
        <v>0.55902777777777712</v>
      </c>
      <c r="AM32" s="127">
        <v>0.57291666666666596</v>
      </c>
      <c r="AN32" s="127">
        <v>0.5868055555555548</v>
      </c>
      <c r="AO32" s="127">
        <v>0.59374999999999922</v>
      </c>
      <c r="AP32" s="127">
        <v>0.60069444444444364</v>
      </c>
      <c r="AQ32" s="127">
        <v>0.60763888888888806</v>
      </c>
      <c r="AR32" s="127">
        <v>0.61458333333333248</v>
      </c>
      <c r="AS32" s="127">
        <v>0.6215277777777769</v>
      </c>
      <c r="AT32" s="127">
        <v>0.62847222222222132</v>
      </c>
      <c r="AU32" s="127">
        <v>0.63541666666666574</v>
      </c>
      <c r="AV32" s="127">
        <v>0.64236111111111016</v>
      </c>
      <c r="AW32" s="127">
        <v>0.64930555555555458</v>
      </c>
      <c r="AX32" s="127">
        <v>0.656249999999999</v>
      </c>
      <c r="AY32" s="127">
        <v>0.66319444444444342</v>
      </c>
      <c r="AZ32" s="127">
        <v>0.67013888888888784</v>
      </c>
      <c r="BA32" s="127">
        <v>0.67708333333333226</v>
      </c>
      <c r="BB32" s="127">
        <v>0.68402777777777668</v>
      </c>
      <c r="BC32" s="127">
        <v>0.6909722222222211</v>
      </c>
      <c r="BD32" s="127">
        <v>0.69791666666666552</v>
      </c>
      <c r="BE32" s="127">
        <v>0.70486111111110994</v>
      </c>
      <c r="BF32" s="127">
        <v>0.71180555555555436</v>
      </c>
      <c r="BG32" s="127">
        <v>0.71874999999999878</v>
      </c>
      <c r="BH32" s="127">
        <v>0.7256944444444432</v>
      </c>
      <c r="BI32" s="127">
        <v>0.73263888888888762</v>
      </c>
      <c r="BJ32" s="127">
        <v>0.73958333333333204</v>
      </c>
      <c r="BK32" s="127">
        <v>0.74652777777777646</v>
      </c>
      <c r="BL32" s="127">
        <v>0.75347222222222088</v>
      </c>
      <c r="BM32" s="127">
        <v>0.7604166666666653</v>
      </c>
      <c r="BN32" s="127">
        <v>0.76736111111110972</v>
      </c>
      <c r="BO32" s="127">
        <v>0.77430555555555414</v>
      </c>
      <c r="BP32" s="127">
        <v>0.78124999999999856</v>
      </c>
      <c r="BQ32" s="127">
        <v>0.78819444444444298</v>
      </c>
      <c r="BR32" s="127">
        <v>0.7951388888888874</v>
      </c>
      <c r="BS32" s="127">
        <v>0.80208333333333182</v>
      </c>
      <c r="BT32" s="127">
        <v>0.80902777777777624</v>
      </c>
      <c r="BU32" s="127">
        <v>0.81597222222222066</v>
      </c>
      <c r="BV32" s="127">
        <v>0.82291666666666508</v>
      </c>
      <c r="BW32" s="127">
        <v>0.8298611111111095</v>
      </c>
      <c r="BX32" s="127">
        <v>0.83680555555555391</v>
      </c>
      <c r="BY32" s="127">
        <v>0.84374999999999833</v>
      </c>
      <c r="BZ32" s="127">
        <v>0.85069444444444275</v>
      </c>
      <c r="CE32" s="113"/>
    </row>
    <row r="33" spans="1:83" ht="18" customHeight="1">
      <c r="A33" s="115"/>
      <c r="B33" s="125" t="s">
        <v>6</v>
      </c>
      <c r="C33" s="127">
        <v>0.23402777777777781</v>
      </c>
      <c r="D33" s="127">
        <v>0.24791666666666667</v>
      </c>
      <c r="E33" s="127">
        <v>0.25486111111111109</v>
      </c>
      <c r="F33" s="127">
        <v>0.26180555555555557</v>
      </c>
      <c r="G33" s="127">
        <v>0.26874999999999999</v>
      </c>
      <c r="H33" s="127">
        <v>0.27569444444444446</v>
      </c>
      <c r="I33" s="127">
        <v>0.28263888888888888</v>
      </c>
      <c r="J33" s="127">
        <v>0.2895833333333333</v>
      </c>
      <c r="K33" s="127">
        <v>0.29652777777777772</v>
      </c>
      <c r="L33" s="127">
        <v>0.30347222222222214</v>
      </c>
      <c r="M33" s="127">
        <v>0.31041666666666656</v>
      </c>
      <c r="N33" s="127">
        <v>0.31736111111111098</v>
      </c>
      <c r="O33" s="127">
        <v>0.3243055555555554</v>
      </c>
      <c r="P33" s="127">
        <v>0.33124999999999982</v>
      </c>
      <c r="Q33" s="127">
        <v>0.33819444444444424</v>
      </c>
      <c r="R33" s="127">
        <v>0.34513888888888866</v>
      </c>
      <c r="S33" s="127">
        <v>0.35208333333333308</v>
      </c>
      <c r="T33" s="127">
        <v>0.3590277777777775</v>
      </c>
      <c r="U33" s="127">
        <v>0.36597222222222192</v>
      </c>
      <c r="V33" s="127">
        <v>0.37291666666666634</v>
      </c>
      <c r="W33" s="127">
        <v>0.37986111111111076</v>
      </c>
      <c r="X33" s="127">
        <v>0.38680555555555518</v>
      </c>
      <c r="Y33" s="127">
        <v>0.3937499999999996</v>
      </c>
      <c r="Z33" s="127">
        <v>0.40069444444444402</v>
      </c>
      <c r="AA33" s="127">
        <v>0.40763888888888844</v>
      </c>
      <c r="AB33" s="127">
        <v>0.42152777777777733</v>
      </c>
      <c r="AC33" s="127">
        <v>0.43541666666666623</v>
      </c>
      <c r="AD33" s="127">
        <v>0.44930555555555513</v>
      </c>
      <c r="AE33" s="127">
        <v>0.46319444444444402</v>
      </c>
      <c r="AF33" s="127">
        <v>0.47708333333333292</v>
      </c>
      <c r="AG33" s="127">
        <v>0.49097222222222181</v>
      </c>
      <c r="AH33" s="127">
        <v>0.50486111111111076</v>
      </c>
      <c r="AI33" s="127">
        <v>0.5187499999999996</v>
      </c>
      <c r="AJ33" s="127">
        <v>0.53263888888888844</v>
      </c>
      <c r="AK33" s="127">
        <v>0.54652777777777728</v>
      </c>
      <c r="AL33" s="127">
        <v>0.56041666666666612</v>
      </c>
      <c r="AM33" s="127">
        <v>0.57430555555555496</v>
      </c>
      <c r="AN33" s="127">
        <v>0.5881944444444438</v>
      </c>
      <c r="AO33" s="127">
        <v>0.59513888888888822</v>
      </c>
      <c r="AP33" s="127">
        <v>0.60208333333333264</v>
      </c>
      <c r="AQ33" s="127">
        <v>0.60902777777777706</v>
      </c>
      <c r="AR33" s="127">
        <v>0.61597222222222148</v>
      </c>
      <c r="AS33" s="127">
        <v>0.6229166666666659</v>
      </c>
      <c r="AT33" s="127">
        <v>0.62986111111111032</v>
      </c>
      <c r="AU33" s="127">
        <v>0.63680555555555474</v>
      </c>
      <c r="AV33" s="127">
        <v>0.64374999999999916</v>
      </c>
      <c r="AW33" s="127">
        <v>0.65069444444444358</v>
      </c>
      <c r="AX33" s="127">
        <v>0.657638888888888</v>
      </c>
      <c r="AY33" s="127">
        <v>0.66458333333333242</v>
      </c>
      <c r="AZ33" s="127">
        <v>0.67152777777777684</v>
      </c>
      <c r="BA33" s="127">
        <v>0.67847222222222126</v>
      </c>
      <c r="BB33" s="127">
        <v>0.68541666666666567</v>
      </c>
      <c r="BC33" s="127">
        <v>0.69236111111111009</v>
      </c>
      <c r="BD33" s="127">
        <v>0.69930555555555451</v>
      </c>
      <c r="BE33" s="127">
        <v>0.70624999999999893</v>
      </c>
      <c r="BF33" s="127">
        <v>0.71319444444444335</v>
      </c>
      <c r="BG33" s="127">
        <v>0.72013888888888777</v>
      </c>
      <c r="BH33" s="127">
        <v>0.72708333333333219</v>
      </c>
      <c r="BI33" s="127">
        <v>0.73402777777777661</v>
      </c>
      <c r="BJ33" s="127">
        <v>0.74097222222222103</v>
      </c>
      <c r="BK33" s="127">
        <v>0.74791666666666545</v>
      </c>
      <c r="BL33" s="127">
        <v>0.75486111111110987</v>
      </c>
      <c r="BM33" s="127">
        <v>0.76180555555555429</v>
      </c>
      <c r="BN33" s="127">
        <v>0.76874999999999871</v>
      </c>
      <c r="BO33" s="127">
        <v>0.77569444444444313</v>
      </c>
      <c r="BP33" s="127">
        <v>0.78263888888888755</v>
      </c>
      <c r="BQ33" s="127">
        <v>0.78958333333333197</v>
      </c>
      <c r="BR33" s="127">
        <v>0.79652777777777639</v>
      </c>
      <c r="BS33" s="127">
        <v>0.80347222222222081</v>
      </c>
      <c r="BT33" s="127">
        <v>0.81041666666666523</v>
      </c>
      <c r="BU33" s="127">
        <v>0.81736111111110965</v>
      </c>
      <c r="BV33" s="127">
        <v>0.82430555555555407</v>
      </c>
      <c r="BW33" s="127">
        <v>0.83124999999999849</v>
      </c>
      <c r="BX33" s="127">
        <v>0.83819444444444291</v>
      </c>
      <c r="BY33" s="127">
        <v>0.84513888888888733</v>
      </c>
      <c r="BZ33" s="127">
        <v>0.85208333333333175</v>
      </c>
      <c r="CE33" s="113"/>
    </row>
    <row r="34" spans="1:83" ht="18" customHeight="1">
      <c r="A34" s="115"/>
      <c r="B34" s="125" t="s">
        <v>7</v>
      </c>
      <c r="C34" s="127">
        <v>0.23472222222222219</v>
      </c>
      <c r="D34" s="127">
        <v>0.24861111111111106</v>
      </c>
      <c r="E34" s="127">
        <v>0.25555555555555548</v>
      </c>
      <c r="F34" s="127">
        <v>0.26249999999999996</v>
      </c>
      <c r="G34" s="127">
        <v>0.26944444444444438</v>
      </c>
      <c r="H34" s="127">
        <v>0.27638888888888885</v>
      </c>
      <c r="I34" s="127">
        <v>0.28333333333333327</v>
      </c>
      <c r="J34" s="127">
        <v>0.29027777777777769</v>
      </c>
      <c r="K34" s="127">
        <v>0.29722222222222211</v>
      </c>
      <c r="L34" s="127">
        <v>0.30416666666666653</v>
      </c>
      <c r="M34" s="127">
        <v>0.31111111111111095</v>
      </c>
      <c r="N34" s="127">
        <v>0.31805555555555537</v>
      </c>
      <c r="O34" s="127">
        <v>0.32499999999999979</v>
      </c>
      <c r="P34" s="127">
        <v>0.33194444444444421</v>
      </c>
      <c r="Q34" s="127">
        <v>0.33888888888888863</v>
      </c>
      <c r="R34" s="127">
        <v>0.34583333333333305</v>
      </c>
      <c r="S34" s="127">
        <v>0.35277777777777747</v>
      </c>
      <c r="T34" s="127">
        <v>0.35972222222222189</v>
      </c>
      <c r="U34" s="127">
        <v>0.36666666666666631</v>
      </c>
      <c r="V34" s="127">
        <v>0.37361111111111073</v>
      </c>
      <c r="W34" s="127">
        <v>0.38055555555555515</v>
      </c>
      <c r="X34" s="127">
        <v>0.38749999999999957</v>
      </c>
      <c r="Y34" s="127">
        <v>0.39444444444444399</v>
      </c>
      <c r="Z34" s="127">
        <v>0.40138888888888841</v>
      </c>
      <c r="AA34" s="127">
        <v>0.40833333333333283</v>
      </c>
      <c r="AB34" s="127">
        <v>0.42222222222222172</v>
      </c>
      <c r="AC34" s="127">
        <v>0.43611111111111062</v>
      </c>
      <c r="AD34" s="127">
        <v>0.44999999999999951</v>
      </c>
      <c r="AE34" s="127">
        <v>0.46388888888888841</v>
      </c>
      <c r="AF34" s="127">
        <v>0.4777777777777773</v>
      </c>
      <c r="AG34" s="127">
        <v>0.4916666666666662</v>
      </c>
      <c r="AH34" s="127">
        <v>0.50555555555555509</v>
      </c>
      <c r="AI34" s="127">
        <v>0.51944444444444393</v>
      </c>
      <c r="AJ34" s="127">
        <v>0.53333333333333277</v>
      </c>
      <c r="AK34" s="127">
        <v>0.54722222222222161</v>
      </c>
      <c r="AL34" s="127">
        <v>0.56111111111111045</v>
      </c>
      <c r="AM34" s="127">
        <v>0.57499999999999929</v>
      </c>
      <c r="AN34" s="127">
        <v>0.58888888888888813</v>
      </c>
      <c r="AO34" s="127">
        <v>0.59583333333333255</v>
      </c>
      <c r="AP34" s="127">
        <v>0.60277777777777697</v>
      </c>
      <c r="AQ34" s="127">
        <v>0.60972222222222139</v>
      </c>
      <c r="AR34" s="127">
        <v>0.61666666666666581</v>
      </c>
      <c r="AS34" s="127">
        <v>0.62361111111111023</v>
      </c>
      <c r="AT34" s="127">
        <v>0.63055555555555465</v>
      </c>
      <c r="AU34" s="127">
        <v>0.63749999999999907</v>
      </c>
      <c r="AV34" s="127">
        <v>0.64444444444444349</v>
      </c>
      <c r="AW34" s="127">
        <v>0.65138888888888791</v>
      </c>
      <c r="AX34" s="127">
        <v>0.65833333333333233</v>
      </c>
      <c r="AY34" s="127">
        <v>0.66527777777777675</v>
      </c>
      <c r="AZ34" s="127">
        <v>0.67222222222222117</v>
      </c>
      <c r="BA34" s="127">
        <v>0.67916666666666559</v>
      </c>
      <c r="BB34" s="127">
        <v>0.68611111111111001</v>
      </c>
      <c r="BC34" s="127">
        <v>0.69305555555555443</v>
      </c>
      <c r="BD34" s="127">
        <v>0.69999999999999885</v>
      </c>
      <c r="BE34" s="127">
        <v>0.70694444444444327</v>
      </c>
      <c r="BF34" s="127">
        <v>0.71388888888888768</v>
      </c>
      <c r="BG34" s="127">
        <v>0.7208333333333321</v>
      </c>
      <c r="BH34" s="127">
        <v>0.72777777777777652</v>
      </c>
      <c r="BI34" s="127">
        <v>0.73472222222222094</v>
      </c>
      <c r="BJ34" s="127">
        <v>0.74166666666666536</v>
      </c>
      <c r="BK34" s="127">
        <v>0.74861111111110978</v>
      </c>
      <c r="BL34" s="127">
        <v>0.7555555555555542</v>
      </c>
      <c r="BM34" s="127">
        <v>0.76249999999999862</v>
      </c>
      <c r="BN34" s="127">
        <v>0.76944444444444304</v>
      </c>
      <c r="BO34" s="127">
        <v>0.77638888888888746</v>
      </c>
      <c r="BP34" s="127">
        <v>0.78333333333333188</v>
      </c>
      <c r="BQ34" s="127">
        <v>0.7902777777777763</v>
      </c>
      <c r="BR34" s="127">
        <v>0.79722222222222072</v>
      </c>
      <c r="BS34" s="127">
        <v>0.80416666666666514</v>
      </c>
      <c r="BT34" s="127">
        <v>0.81111111111110956</v>
      </c>
      <c r="BU34" s="127">
        <v>0.81805555555555398</v>
      </c>
      <c r="BV34" s="127">
        <v>0.8249999999999984</v>
      </c>
      <c r="BW34" s="127">
        <v>0.83194444444444282</v>
      </c>
      <c r="BX34" s="127">
        <v>0.83888888888888724</v>
      </c>
      <c r="BY34" s="127">
        <v>0.84583333333333166</v>
      </c>
      <c r="BZ34" s="127">
        <v>0.85277777777777608</v>
      </c>
      <c r="CE34" s="113"/>
    </row>
    <row r="35" spans="1:83" ht="18" customHeight="1">
      <c r="A35" s="115"/>
      <c r="B35" s="125" t="s">
        <v>8</v>
      </c>
      <c r="C35" s="127">
        <v>0.23611111111111113</v>
      </c>
      <c r="D35" s="127">
        <v>0.25</v>
      </c>
      <c r="E35" s="127">
        <v>0.25694444444444442</v>
      </c>
      <c r="F35" s="127">
        <v>0.2638888888888889</v>
      </c>
      <c r="G35" s="127">
        <v>0.27083333333333331</v>
      </c>
      <c r="H35" s="127">
        <v>0.27777777777777779</v>
      </c>
      <c r="I35" s="127">
        <v>0.28472222222222221</v>
      </c>
      <c r="J35" s="127">
        <v>0.29166666666666663</v>
      </c>
      <c r="K35" s="127">
        <v>0.29861111111111105</v>
      </c>
      <c r="L35" s="127">
        <v>0.30555555555555547</v>
      </c>
      <c r="M35" s="127">
        <v>0.31249999999999989</v>
      </c>
      <c r="N35" s="127">
        <v>0.31944444444444431</v>
      </c>
      <c r="O35" s="127">
        <v>0.32638888888888873</v>
      </c>
      <c r="P35" s="127">
        <v>0.33333333333333315</v>
      </c>
      <c r="Q35" s="127">
        <v>0.34027777777777757</v>
      </c>
      <c r="R35" s="127">
        <v>0.34722222222222199</v>
      </c>
      <c r="S35" s="127">
        <v>0.35416666666666641</v>
      </c>
      <c r="T35" s="127">
        <v>0.36111111111111083</v>
      </c>
      <c r="U35" s="127">
        <v>0.36805555555555525</v>
      </c>
      <c r="V35" s="127">
        <v>0.37499999999999967</v>
      </c>
      <c r="W35" s="127">
        <v>0.38194444444444409</v>
      </c>
      <c r="X35" s="127">
        <v>0.38888888888888851</v>
      </c>
      <c r="Y35" s="127">
        <v>0.39583333333333293</v>
      </c>
      <c r="Z35" s="127">
        <v>0.40277777777777735</v>
      </c>
      <c r="AA35" s="127">
        <v>0.40972222222222177</v>
      </c>
      <c r="AB35" s="127">
        <v>0.42361111111111066</v>
      </c>
      <c r="AC35" s="127">
        <v>0.43749999999999956</v>
      </c>
      <c r="AD35" s="127">
        <v>0.45138888888888845</v>
      </c>
      <c r="AE35" s="127">
        <v>0.46527777777777735</v>
      </c>
      <c r="AF35" s="127">
        <v>0.47916666666666624</v>
      </c>
      <c r="AG35" s="127">
        <v>0.49305555555555514</v>
      </c>
      <c r="AH35" s="127">
        <v>0.50694444444444398</v>
      </c>
      <c r="AI35" s="127">
        <v>0.52083333333333282</v>
      </c>
      <c r="AJ35" s="127">
        <v>0.53472222222222165</v>
      </c>
      <c r="AK35" s="127">
        <v>0.54861111111111049</v>
      </c>
      <c r="AL35" s="127">
        <v>0.56249999999999933</v>
      </c>
      <c r="AM35" s="127">
        <v>0.57638888888888817</v>
      </c>
      <c r="AN35" s="127">
        <v>0.59027777777777701</v>
      </c>
      <c r="AO35" s="127">
        <v>0.59722222222222143</v>
      </c>
      <c r="AP35" s="127">
        <v>0.60416666666666585</v>
      </c>
      <c r="AQ35" s="127">
        <v>0.61111111111111027</v>
      </c>
      <c r="AR35" s="127">
        <v>0.61805555555555469</v>
      </c>
      <c r="AS35" s="127">
        <v>0.62499999999999911</v>
      </c>
      <c r="AT35" s="127">
        <v>0.63194444444444353</v>
      </c>
      <c r="AU35" s="127">
        <v>0.63888888888888795</v>
      </c>
      <c r="AV35" s="127">
        <v>0.64583333333333237</v>
      </c>
      <c r="AW35" s="127">
        <v>0.65277777777777679</v>
      </c>
      <c r="AX35" s="127">
        <v>0.65972222222222121</v>
      </c>
      <c r="AY35" s="127">
        <v>0.66666666666666563</v>
      </c>
      <c r="AZ35" s="127">
        <v>0.67361111111111005</v>
      </c>
      <c r="BA35" s="127">
        <v>0.68055555555555447</v>
      </c>
      <c r="BB35" s="127">
        <v>0.68749999999999889</v>
      </c>
      <c r="BC35" s="127">
        <v>0.69444444444444331</v>
      </c>
      <c r="BD35" s="127">
        <v>0.70138888888888773</v>
      </c>
      <c r="BE35" s="127">
        <v>0.70833333333333215</v>
      </c>
      <c r="BF35" s="127">
        <v>0.71527777777777657</v>
      </c>
      <c r="BG35" s="127">
        <v>0.72222222222222099</v>
      </c>
      <c r="BH35" s="127">
        <v>0.72916666666666541</v>
      </c>
      <c r="BI35" s="127">
        <v>0.73611111111110983</v>
      </c>
      <c r="BJ35" s="127">
        <v>0.74305555555555425</v>
      </c>
      <c r="BK35" s="127">
        <v>0.74999999999999867</v>
      </c>
      <c r="BL35" s="127">
        <v>0.75694444444444309</v>
      </c>
      <c r="BM35" s="127">
        <v>0.76388888888888751</v>
      </c>
      <c r="BN35" s="127">
        <v>0.77083333333333193</v>
      </c>
      <c r="BO35" s="127">
        <v>0.77777777777777635</v>
      </c>
      <c r="BP35" s="127">
        <v>0.78472222222222077</v>
      </c>
      <c r="BQ35" s="127">
        <v>0.79166666666666519</v>
      </c>
      <c r="BR35" s="127">
        <v>0.79861111111110961</v>
      </c>
      <c r="BS35" s="127">
        <v>0.80555555555555403</v>
      </c>
      <c r="BT35" s="127">
        <v>0.81249999999999845</v>
      </c>
      <c r="BU35" s="127">
        <v>0.81944444444444287</v>
      </c>
      <c r="BV35" s="127">
        <v>0.82638888888888729</v>
      </c>
      <c r="BW35" s="127">
        <v>0.83333333333333171</v>
      </c>
      <c r="BX35" s="127">
        <v>0.84027777777777612</v>
      </c>
      <c r="BY35" s="127">
        <v>0.84722222222222054</v>
      </c>
      <c r="BZ35" s="127">
        <v>0.85416666666666496</v>
      </c>
      <c r="CE35" s="113"/>
    </row>
    <row r="36" spans="1:83" ht="18" customHeight="1">
      <c r="B36" s="125" t="s">
        <v>9</v>
      </c>
      <c r="C36" s="127">
        <v>0.23680555555555557</v>
      </c>
      <c r="D36" s="127">
        <v>0.25069444444444444</v>
      </c>
      <c r="E36" s="127">
        <v>0.25763888888888886</v>
      </c>
      <c r="F36" s="127">
        <v>0.26458333333333334</v>
      </c>
      <c r="G36" s="127">
        <v>0.27152777777777776</v>
      </c>
      <c r="H36" s="127">
        <v>0.27847222222222223</v>
      </c>
      <c r="I36" s="127">
        <v>0.28541666666666665</v>
      </c>
      <c r="J36" s="127">
        <v>0.29236111111111107</v>
      </c>
      <c r="K36" s="127">
        <v>0.29930555555555549</v>
      </c>
      <c r="L36" s="127">
        <v>0.30624999999999991</v>
      </c>
      <c r="M36" s="127">
        <v>0.31319444444444433</v>
      </c>
      <c r="N36" s="127">
        <v>0.32013888888888875</v>
      </c>
      <c r="O36" s="127">
        <v>0.32708333333333317</v>
      </c>
      <c r="P36" s="127">
        <v>0.33402777777777759</v>
      </c>
      <c r="Q36" s="127">
        <v>0.34097222222222201</v>
      </c>
      <c r="R36" s="127">
        <v>0.34791666666666643</v>
      </c>
      <c r="S36" s="127">
        <v>0.35486111111111085</v>
      </c>
      <c r="T36" s="127">
        <v>0.36180555555555527</v>
      </c>
      <c r="U36" s="127">
        <v>0.36874999999999969</v>
      </c>
      <c r="V36" s="127">
        <v>0.37569444444444411</v>
      </c>
      <c r="W36" s="127">
        <v>0.38263888888888853</v>
      </c>
      <c r="X36" s="127">
        <v>0.38958333333333295</v>
      </c>
      <c r="Y36" s="127">
        <v>0.39652777777777737</v>
      </c>
      <c r="Z36" s="127">
        <v>0.40347222222222179</v>
      </c>
      <c r="AA36" s="127">
        <v>0.41041666666666621</v>
      </c>
      <c r="AB36" s="127">
        <v>0.4243055555555551</v>
      </c>
      <c r="AC36" s="127">
        <v>0.438194444444444</v>
      </c>
      <c r="AD36" s="127">
        <v>0.45208333333333289</v>
      </c>
      <c r="AE36" s="127">
        <v>0.46597222222222179</v>
      </c>
      <c r="AF36" s="127">
        <v>0.47986111111111068</v>
      </c>
      <c r="AG36" s="127">
        <v>0.49374999999999958</v>
      </c>
      <c r="AH36" s="127">
        <v>0.50763888888888842</v>
      </c>
      <c r="AI36" s="127">
        <v>0.52152777777777726</v>
      </c>
      <c r="AJ36" s="127">
        <v>0.5354166666666661</v>
      </c>
      <c r="AK36" s="127">
        <v>0.54930555555555494</v>
      </c>
      <c r="AL36" s="127">
        <v>0.56319444444444378</v>
      </c>
      <c r="AM36" s="127">
        <v>0.57708333333333262</v>
      </c>
      <c r="AN36" s="127">
        <v>0.59097222222222145</v>
      </c>
      <c r="AO36" s="127">
        <v>0.59791666666666587</v>
      </c>
      <c r="AP36" s="127">
        <v>0.60486111111111029</v>
      </c>
      <c r="AQ36" s="127">
        <v>0.61180555555555471</v>
      </c>
      <c r="AR36" s="127">
        <v>0.61874999999999913</v>
      </c>
      <c r="AS36" s="127">
        <v>0.62569444444444355</v>
      </c>
      <c r="AT36" s="127">
        <v>0.63263888888888797</v>
      </c>
      <c r="AU36" s="127">
        <v>0.63958333333333239</v>
      </c>
      <c r="AV36" s="127">
        <v>0.64652777777777681</v>
      </c>
      <c r="AW36" s="127">
        <v>0.65347222222222123</v>
      </c>
      <c r="AX36" s="127">
        <v>0.66041666666666565</v>
      </c>
      <c r="AY36" s="127">
        <v>0.66736111111111007</v>
      </c>
      <c r="AZ36" s="127">
        <v>0.67430555555555449</v>
      </c>
      <c r="BA36" s="127">
        <v>0.68124999999999891</v>
      </c>
      <c r="BB36" s="127">
        <v>0.68819444444444333</v>
      </c>
      <c r="BC36" s="127">
        <v>0.69513888888888775</v>
      </c>
      <c r="BD36" s="127">
        <v>0.70208333333333217</v>
      </c>
      <c r="BE36" s="127">
        <v>0.70902777777777659</v>
      </c>
      <c r="BF36" s="127">
        <v>0.71597222222222101</v>
      </c>
      <c r="BG36" s="127">
        <v>0.72291666666666543</v>
      </c>
      <c r="BH36" s="127">
        <v>0.72986111111110985</v>
      </c>
      <c r="BI36" s="127">
        <v>0.73680555555555427</v>
      </c>
      <c r="BJ36" s="127">
        <v>0.74374999999999869</v>
      </c>
      <c r="BK36" s="127">
        <v>0.75069444444444311</v>
      </c>
      <c r="BL36" s="127">
        <v>0.75763888888888753</v>
      </c>
      <c r="BM36" s="127">
        <v>0.76458333333333195</v>
      </c>
      <c r="BN36" s="127">
        <v>0.77152777777777637</v>
      </c>
      <c r="BO36" s="127">
        <v>0.77847222222222079</v>
      </c>
      <c r="BP36" s="127">
        <v>0.78541666666666521</v>
      </c>
      <c r="BQ36" s="127">
        <v>0.79236111111110963</v>
      </c>
      <c r="BR36" s="127">
        <v>0.79930555555555405</v>
      </c>
      <c r="BS36" s="127">
        <v>0.80624999999999847</v>
      </c>
      <c r="BT36" s="127">
        <v>0.81319444444444289</v>
      </c>
      <c r="BU36" s="127">
        <v>0.82013888888888731</v>
      </c>
      <c r="BV36" s="127">
        <v>0.82708333333333173</v>
      </c>
      <c r="BW36" s="127">
        <v>0.83402777777777615</v>
      </c>
      <c r="BX36" s="127">
        <v>0.84097222222222057</v>
      </c>
      <c r="BY36" s="127">
        <v>0.84791666666666499</v>
      </c>
      <c r="BZ36" s="127">
        <v>0.85486111111110941</v>
      </c>
      <c r="CE36" s="113"/>
    </row>
    <row r="37" spans="1:83" ht="18" customHeight="1">
      <c r="A37" s="115"/>
      <c r="B37" s="125" t="s">
        <v>10</v>
      </c>
      <c r="C37" s="127">
        <v>0.23750000000000002</v>
      </c>
      <c r="D37" s="127">
        <v>0.25138888888888888</v>
      </c>
      <c r="E37" s="127">
        <v>0.2583333333333333</v>
      </c>
      <c r="F37" s="127">
        <v>0.26527777777777778</v>
      </c>
      <c r="G37" s="127">
        <v>0.2722222222222222</v>
      </c>
      <c r="H37" s="127">
        <v>0.27916666666666667</v>
      </c>
      <c r="I37" s="127">
        <v>0.28611111111111109</v>
      </c>
      <c r="J37" s="127">
        <v>0.29305555555555551</v>
      </c>
      <c r="K37" s="127">
        <v>0.29999999999999993</v>
      </c>
      <c r="L37" s="127">
        <v>0.30694444444444435</v>
      </c>
      <c r="M37" s="127">
        <v>0.31388888888888877</v>
      </c>
      <c r="N37" s="127">
        <v>0.32083333333333319</v>
      </c>
      <c r="O37" s="127">
        <v>0.32777777777777761</v>
      </c>
      <c r="P37" s="127">
        <v>0.33472222222222203</v>
      </c>
      <c r="Q37" s="127">
        <v>0.34166666666666645</v>
      </c>
      <c r="R37" s="127">
        <v>0.34861111111111087</v>
      </c>
      <c r="S37" s="127">
        <v>0.35555555555555529</v>
      </c>
      <c r="T37" s="127">
        <v>0.36249999999999971</v>
      </c>
      <c r="U37" s="127">
        <v>0.36944444444444413</v>
      </c>
      <c r="V37" s="127">
        <v>0.37638888888888855</v>
      </c>
      <c r="W37" s="127">
        <v>0.38333333333333297</v>
      </c>
      <c r="X37" s="127">
        <v>0.39027777777777739</v>
      </c>
      <c r="Y37" s="127">
        <v>0.39722222222222181</v>
      </c>
      <c r="Z37" s="127">
        <v>0.40416666666666623</v>
      </c>
      <c r="AA37" s="127">
        <v>0.41111111111111065</v>
      </c>
      <c r="AB37" s="127">
        <v>0.42499999999999954</v>
      </c>
      <c r="AC37" s="127">
        <v>0.43888888888888844</v>
      </c>
      <c r="AD37" s="127">
        <v>0.45277777777777733</v>
      </c>
      <c r="AE37" s="127">
        <v>0.46666666666666623</v>
      </c>
      <c r="AF37" s="127">
        <v>0.48055555555555513</v>
      </c>
      <c r="AG37" s="127">
        <v>0.49444444444444402</v>
      </c>
      <c r="AH37" s="127">
        <v>0.50833333333333286</v>
      </c>
      <c r="AI37" s="127">
        <v>0.5222222222222217</v>
      </c>
      <c r="AJ37" s="127">
        <v>0.53611111111111054</v>
      </c>
      <c r="AK37" s="127">
        <v>0.54999999999999938</v>
      </c>
      <c r="AL37" s="127">
        <v>0.56388888888888822</v>
      </c>
      <c r="AM37" s="127">
        <v>0.57777777777777706</v>
      </c>
      <c r="AN37" s="127">
        <v>0.5916666666666659</v>
      </c>
      <c r="AO37" s="127">
        <v>0.59861111111111032</v>
      </c>
      <c r="AP37" s="127">
        <v>0.60555555555555474</v>
      </c>
      <c r="AQ37" s="127">
        <v>0.61249999999999916</v>
      </c>
      <c r="AR37" s="127">
        <v>0.61944444444444358</v>
      </c>
      <c r="AS37" s="127">
        <v>0.626388888888888</v>
      </c>
      <c r="AT37" s="127">
        <v>0.63333333333333242</v>
      </c>
      <c r="AU37" s="127">
        <v>0.64027777777777684</v>
      </c>
      <c r="AV37" s="127">
        <v>0.64722222222222126</v>
      </c>
      <c r="AW37" s="127">
        <v>0.65416666666666567</v>
      </c>
      <c r="AX37" s="127">
        <v>0.66111111111111009</v>
      </c>
      <c r="AY37" s="127">
        <v>0.66805555555555451</v>
      </c>
      <c r="AZ37" s="127">
        <v>0.67499999999999893</v>
      </c>
      <c r="BA37" s="127">
        <v>0.68194444444444335</v>
      </c>
      <c r="BB37" s="127">
        <v>0.68888888888888777</v>
      </c>
      <c r="BC37" s="127">
        <v>0.69583333333333219</v>
      </c>
      <c r="BD37" s="127">
        <v>0.70277777777777661</v>
      </c>
      <c r="BE37" s="127">
        <v>0.70972222222222103</v>
      </c>
      <c r="BF37" s="127">
        <v>0.71666666666666545</v>
      </c>
      <c r="BG37" s="127">
        <v>0.72361111111110987</v>
      </c>
      <c r="BH37" s="127">
        <v>0.73055555555555429</v>
      </c>
      <c r="BI37" s="127">
        <v>0.73749999999999871</v>
      </c>
      <c r="BJ37" s="127">
        <v>0.74444444444444313</v>
      </c>
      <c r="BK37" s="127">
        <v>0.75138888888888755</v>
      </c>
      <c r="BL37" s="127">
        <v>0.75833333333333197</v>
      </c>
      <c r="BM37" s="127">
        <v>0.76527777777777639</v>
      </c>
      <c r="BN37" s="127">
        <v>0.77222222222222081</v>
      </c>
      <c r="BO37" s="127">
        <v>0.77916666666666523</v>
      </c>
      <c r="BP37" s="127">
        <v>0.78611111111110965</v>
      </c>
      <c r="BQ37" s="127">
        <v>0.79305555555555407</v>
      </c>
      <c r="BR37" s="127">
        <v>0.79999999999999849</v>
      </c>
      <c r="BS37" s="127">
        <v>0.80694444444444291</v>
      </c>
      <c r="BT37" s="127">
        <v>0.81388888888888733</v>
      </c>
      <c r="BU37" s="127">
        <v>0.82083333333333175</v>
      </c>
      <c r="BV37" s="127">
        <v>0.82777777777777617</v>
      </c>
      <c r="BW37" s="127">
        <v>0.83472222222222059</v>
      </c>
      <c r="BX37" s="127">
        <v>0.84166666666666501</v>
      </c>
      <c r="BY37" s="127">
        <v>0.84861111111110943</v>
      </c>
      <c r="BZ37" s="127">
        <v>0.85555555555555385</v>
      </c>
      <c r="CE37" s="113"/>
    </row>
    <row r="38" spans="1:83" ht="18" customHeight="1">
      <c r="A38" s="115"/>
      <c r="B38" s="125" t="s">
        <v>11</v>
      </c>
      <c r="C38" s="127">
        <v>0.23819444444444446</v>
      </c>
      <c r="D38" s="127">
        <v>0.25208333333333333</v>
      </c>
      <c r="E38" s="127">
        <v>0.25902777777777775</v>
      </c>
      <c r="F38" s="127">
        <v>0.26597222222222222</v>
      </c>
      <c r="G38" s="127">
        <v>0.27291666666666664</v>
      </c>
      <c r="H38" s="127">
        <v>0.27986111111111112</v>
      </c>
      <c r="I38" s="127">
        <v>0.28680555555555554</v>
      </c>
      <c r="J38" s="127">
        <v>0.29374999999999996</v>
      </c>
      <c r="K38" s="127">
        <v>0.30069444444444438</v>
      </c>
      <c r="L38" s="127">
        <v>0.3076388888888888</v>
      </c>
      <c r="M38" s="127">
        <v>0.31458333333333321</v>
      </c>
      <c r="N38" s="127">
        <v>0.32152777777777763</v>
      </c>
      <c r="O38" s="127">
        <v>0.32847222222222205</v>
      </c>
      <c r="P38" s="127">
        <v>0.33541666666666647</v>
      </c>
      <c r="Q38" s="127">
        <v>0.34236111111111089</v>
      </c>
      <c r="R38" s="127">
        <v>0.34930555555555531</v>
      </c>
      <c r="S38" s="127">
        <v>0.35624999999999973</v>
      </c>
      <c r="T38" s="127">
        <v>0.36319444444444415</v>
      </c>
      <c r="U38" s="127">
        <v>0.37013888888888857</v>
      </c>
      <c r="V38" s="127">
        <v>0.37708333333333299</v>
      </c>
      <c r="W38" s="127">
        <v>0.38402777777777741</v>
      </c>
      <c r="X38" s="127">
        <v>0.39097222222222183</v>
      </c>
      <c r="Y38" s="127">
        <v>0.39791666666666625</v>
      </c>
      <c r="Z38" s="127">
        <v>0.40486111111111067</v>
      </c>
      <c r="AA38" s="127">
        <v>0.41180555555555509</v>
      </c>
      <c r="AB38" s="127">
        <v>0.42569444444444399</v>
      </c>
      <c r="AC38" s="127">
        <v>0.43958333333333288</v>
      </c>
      <c r="AD38" s="127">
        <v>0.45347222222222178</v>
      </c>
      <c r="AE38" s="127">
        <v>0.46736111111111067</v>
      </c>
      <c r="AF38" s="127">
        <v>0.48124999999999957</v>
      </c>
      <c r="AG38" s="127">
        <v>0.49513888888888846</v>
      </c>
      <c r="AH38" s="127">
        <v>0.5090277777777773</v>
      </c>
      <c r="AI38" s="127">
        <v>0.52291666666666614</v>
      </c>
      <c r="AJ38" s="127">
        <v>0.53680555555555498</v>
      </c>
      <c r="AK38" s="127">
        <v>0.55069444444444382</v>
      </c>
      <c r="AL38" s="127">
        <v>0.56458333333333266</v>
      </c>
      <c r="AM38" s="127">
        <v>0.5784722222222215</v>
      </c>
      <c r="AN38" s="127">
        <v>0.59236111111111034</v>
      </c>
      <c r="AO38" s="127">
        <v>0.59930555555555476</v>
      </c>
      <c r="AP38" s="127">
        <v>0.60624999999999918</v>
      </c>
      <c r="AQ38" s="127">
        <v>0.6131944444444436</v>
      </c>
      <c r="AR38" s="127">
        <v>0.62013888888888802</v>
      </c>
      <c r="AS38" s="127">
        <v>0.62708333333333244</v>
      </c>
      <c r="AT38" s="127">
        <v>0.63402777777777686</v>
      </c>
      <c r="AU38" s="127">
        <v>0.64097222222222128</v>
      </c>
      <c r="AV38" s="127">
        <v>0.6479166666666657</v>
      </c>
      <c r="AW38" s="127">
        <v>0.65486111111111012</v>
      </c>
      <c r="AX38" s="127">
        <v>0.66180555555555454</v>
      </c>
      <c r="AY38" s="127">
        <v>0.66874999999999896</v>
      </c>
      <c r="AZ38" s="127">
        <v>0.67569444444444338</v>
      </c>
      <c r="BA38" s="127">
        <v>0.6826388888888878</v>
      </c>
      <c r="BB38" s="127">
        <v>0.68958333333333222</v>
      </c>
      <c r="BC38" s="127">
        <v>0.69652777777777664</v>
      </c>
      <c r="BD38" s="127">
        <v>0.70347222222222106</v>
      </c>
      <c r="BE38" s="127">
        <v>0.71041666666666548</v>
      </c>
      <c r="BF38" s="127">
        <v>0.71736111111110989</v>
      </c>
      <c r="BG38" s="127">
        <v>0.72430555555555431</v>
      </c>
      <c r="BH38" s="127">
        <v>0.73124999999999873</v>
      </c>
      <c r="BI38" s="127">
        <v>0.73819444444444315</v>
      </c>
      <c r="BJ38" s="127">
        <v>0.74513888888888757</v>
      </c>
      <c r="BK38" s="127">
        <v>0.75208333333333199</v>
      </c>
      <c r="BL38" s="127">
        <v>0.75902777777777641</v>
      </c>
      <c r="BM38" s="127">
        <v>0.76597222222222083</v>
      </c>
      <c r="BN38" s="127">
        <v>0.77291666666666525</v>
      </c>
      <c r="BO38" s="127">
        <v>0.77986111111110967</v>
      </c>
      <c r="BP38" s="127">
        <v>0.78680555555555409</v>
      </c>
      <c r="BQ38" s="127">
        <v>0.79374999999999851</v>
      </c>
      <c r="BR38" s="127">
        <v>0.80069444444444293</v>
      </c>
      <c r="BS38" s="127">
        <v>0.80763888888888735</v>
      </c>
      <c r="BT38" s="127">
        <v>0.81458333333333177</v>
      </c>
      <c r="BU38" s="127">
        <v>0.82152777777777619</v>
      </c>
      <c r="BV38" s="127">
        <v>0.82847222222222061</v>
      </c>
      <c r="BW38" s="127">
        <v>0.83541666666666503</v>
      </c>
      <c r="BX38" s="127">
        <v>0.84236111111110945</v>
      </c>
      <c r="BY38" s="127">
        <v>0.84930555555555387</v>
      </c>
      <c r="BZ38" s="127">
        <v>0.85624999999999829</v>
      </c>
      <c r="CA38" s="115"/>
      <c r="CE38" s="113"/>
    </row>
    <row r="39" spans="1:83" ht="18" customHeight="1">
      <c r="A39" s="115"/>
      <c r="B39" s="125" t="s">
        <v>12</v>
      </c>
      <c r="C39" s="127">
        <v>0.23958333333333334</v>
      </c>
      <c r="D39" s="127">
        <v>0.25347222222222221</v>
      </c>
      <c r="E39" s="127">
        <v>0.26041666666666663</v>
      </c>
      <c r="F39" s="127">
        <v>0.2673611111111111</v>
      </c>
      <c r="G39" s="127">
        <v>0.27430555555555552</v>
      </c>
      <c r="H39" s="127">
        <v>0.28125</v>
      </c>
      <c r="I39" s="127">
        <v>0.28819444444444442</v>
      </c>
      <c r="J39" s="127">
        <v>0.29513888888888884</v>
      </c>
      <c r="K39" s="127">
        <v>0.30208333333333326</v>
      </c>
      <c r="L39" s="127">
        <v>0.30902777777777768</v>
      </c>
      <c r="M39" s="127">
        <v>0.3159722222222221</v>
      </c>
      <c r="N39" s="127">
        <v>0.32291666666666652</v>
      </c>
      <c r="O39" s="127">
        <v>0.32986111111111094</v>
      </c>
      <c r="P39" s="127">
        <v>0.33680555555555536</v>
      </c>
      <c r="Q39" s="127">
        <v>0.34374999999999978</v>
      </c>
      <c r="R39" s="127">
        <v>0.3506944444444442</v>
      </c>
      <c r="S39" s="127">
        <v>0.35763888888888862</v>
      </c>
      <c r="T39" s="127">
        <v>0.36458333333333304</v>
      </c>
      <c r="U39" s="127">
        <v>0.37152777777777746</v>
      </c>
      <c r="V39" s="127">
        <v>0.37847222222222188</v>
      </c>
      <c r="W39" s="127">
        <v>0.3854166666666663</v>
      </c>
      <c r="X39" s="127">
        <v>0.39236111111111072</v>
      </c>
      <c r="Y39" s="127">
        <v>0.39930555555555514</v>
      </c>
      <c r="Z39" s="127">
        <v>0.40624999999999956</v>
      </c>
      <c r="AA39" s="127">
        <v>0.41319444444444398</v>
      </c>
      <c r="AB39" s="127">
        <v>0.42708333333333287</v>
      </c>
      <c r="AC39" s="127">
        <v>0.44097222222222177</v>
      </c>
      <c r="AD39" s="127">
        <v>0.45486111111111066</v>
      </c>
      <c r="AE39" s="127">
        <v>0.46874999999999956</v>
      </c>
      <c r="AF39" s="127">
        <v>0.48263888888888845</v>
      </c>
      <c r="AG39" s="127">
        <v>0.49652777777777735</v>
      </c>
      <c r="AH39" s="127">
        <v>0.51041666666666619</v>
      </c>
      <c r="AI39" s="127">
        <v>0.52430555555555503</v>
      </c>
      <c r="AJ39" s="127">
        <v>0.53819444444444386</v>
      </c>
      <c r="AK39" s="127">
        <v>0.5520833333333327</v>
      </c>
      <c r="AL39" s="127">
        <v>0.56597222222222154</v>
      </c>
      <c r="AM39" s="127">
        <v>0.57986111111111038</v>
      </c>
      <c r="AN39" s="127">
        <v>0.59374999999999922</v>
      </c>
      <c r="AO39" s="127">
        <v>0.60069444444444364</v>
      </c>
      <c r="AP39" s="127">
        <v>0.60763888888888806</v>
      </c>
      <c r="AQ39" s="127">
        <v>0.61458333333333248</v>
      </c>
      <c r="AR39" s="127">
        <v>0.6215277777777769</v>
      </c>
      <c r="AS39" s="127">
        <v>0.62847222222222132</v>
      </c>
      <c r="AT39" s="127">
        <v>0.63541666666666574</v>
      </c>
      <c r="AU39" s="127">
        <v>0.64236111111111016</v>
      </c>
      <c r="AV39" s="127">
        <v>0.64930555555555458</v>
      </c>
      <c r="AW39" s="127">
        <v>0.656249999999999</v>
      </c>
      <c r="AX39" s="127">
        <v>0.66319444444444342</v>
      </c>
      <c r="AY39" s="127">
        <v>0.67013888888888784</v>
      </c>
      <c r="AZ39" s="127">
        <v>0.67708333333333226</v>
      </c>
      <c r="BA39" s="127">
        <v>0.68402777777777668</v>
      </c>
      <c r="BB39" s="127">
        <v>0.6909722222222211</v>
      </c>
      <c r="BC39" s="127">
        <v>0.69791666666666552</v>
      </c>
      <c r="BD39" s="127">
        <v>0.70486111111110994</v>
      </c>
      <c r="BE39" s="127">
        <v>0.71180555555555436</v>
      </c>
      <c r="BF39" s="127">
        <v>0.71874999999999878</v>
      </c>
      <c r="BG39" s="127">
        <v>0.7256944444444432</v>
      </c>
      <c r="BH39" s="127">
        <v>0.73263888888888762</v>
      </c>
      <c r="BI39" s="127">
        <v>0.73958333333333204</v>
      </c>
      <c r="BJ39" s="127">
        <v>0.74652777777777646</v>
      </c>
      <c r="BK39" s="127">
        <v>0.75347222222222088</v>
      </c>
      <c r="BL39" s="127">
        <v>0.7604166666666653</v>
      </c>
      <c r="BM39" s="127">
        <v>0.76736111111110972</v>
      </c>
      <c r="BN39" s="127">
        <v>0.77430555555555414</v>
      </c>
      <c r="BO39" s="127">
        <v>0.78124999999999856</v>
      </c>
      <c r="BP39" s="127">
        <v>0.78819444444444298</v>
      </c>
      <c r="BQ39" s="127">
        <v>0.7951388888888874</v>
      </c>
      <c r="BR39" s="127">
        <v>0.80208333333333182</v>
      </c>
      <c r="BS39" s="127">
        <v>0.80902777777777624</v>
      </c>
      <c r="BT39" s="127">
        <v>0.81597222222222066</v>
      </c>
      <c r="BU39" s="127">
        <v>0.82291666666666508</v>
      </c>
      <c r="BV39" s="127">
        <v>0.8298611111111095</v>
      </c>
      <c r="BW39" s="127">
        <v>0.83680555555555391</v>
      </c>
      <c r="BX39" s="127">
        <v>0.84374999999999833</v>
      </c>
      <c r="BY39" s="127">
        <v>0.85069444444444275</v>
      </c>
      <c r="BZ39" s="127">
        <v>0.85763888888888717</v>
      </c>
      <c r="CE39" s="113"/>
    </row>
    <row r="40" spans="1:83" ht="18" customHeight="1">
      <c r="G40" s="128"/>
      <c r="H40" s="128"/>
      <c r="I40" s="128"/>
      <c r="J40" s="128"/>
      <c r="K40" s="128"/>
      <c r="L40" s="128"/>
      <c r="M40" s="128"/>
      <c r="N40" s="128"/>
      <c r="O40" s="128"/>
      <c r="CE40" s="113"/>
    </row>
  </sheetData>
  <pageMargins left="0.7" right="0.7" top="0.75" bottom="0.75" header="0" footer="0"/>
  <pageSetup paperSize="8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7"/>
  <sheetViews>
    <sheetView showGridLines="0" zoomScale="75" zoomScaleNormal="75" zoomScaleSheetLayoutView="75" workbookViewId="0">
      <pane xSplit="2" topLeftCell="C1" activePane="topRight" state="frozen"/>
      <selection activeCell="H79" sqref="H79"/>
      <selection pane="topRight" activeCell="M21" sqref="M21"/>
    </sheetView>
  </sheetViews>
  <sheetFormatPr defaultColWidth="12.59765625" defaultRowHeight="18" customHeight="1"/>
  <cols>
    <col min="1" max="1" width="2.19921875" style="113" customWidth="1"/>
    <col min="2" max="2" width="20.19921875" style="113" customWidth="1"/>
    <col min="3" max="3" width="8.59765625" style="113" customWidth="1"/>
    <col min="4" max="4" width="11.19921875" style="113" customWidth="1"/>
    <col min="5" max="5" width="11" style="113" customWidth="1"/>
    <col min="6" max="6" width="9.69921875" style="113" customWidth="1"/>
    <col min="7" max="49" width="10" style="113" customWidth="1"/>
    <col min="50" max="50" width="2.19921875" style="113" customWidth="1"/>
    <col min="51" max="84" width="10" style="113" customWidth="1"/>
    <col min="85" max="86" width="9.69921875" style="113" customWidth="1"/>
    <col min="87" max="16384" width="12.59765625" style="113"/>
  </cols>
  <sheetData>
    <row r="1" spans="1:58" s="116" customFormat="1" ht="18" customHeight="1" thickBot="1">
      <c r="A1" s="113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3"/>
      <c r="AY1" s="115"/>
      <c r="AZ1" s="115"/>
      <c r="BA1" s="115"/>
      <c r="BB1" s="115"/>
      <c r="BC1" s="115"/>
      <c r="BF1" s="113"/>
    </row>
    <row r="2" spans="1:58" s="119" customFormat="1" ht="21.75" customHeight="1">
      <c r="A2" s="117"/>
      <c r="B2" s="132" t="str">
        <f>"Route " &amp;Input!$C$1&amp;": " &amp;Input!$C$2</f>
        <v>Route 216: Big Bay - Berkshire West - Wood</v>
      </c>
      <c r="C2" s="133"/>
      <c r="D2" s="133"/>
      <c r="E2" s="134"/>
      <c r="F2" s="134"/>
      <c r="G2" s="133"/>
      <c r="H2" s="133"/>
      <c r="I2" s="133"/>
      <c r="J2" s="133"/>
      <c r="K2" s="133"/>
      <c r="L2" s="133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3"/>
      <c r="AK2" s="133"/>
      <c r="AL2" s="134"/>
      <c r="AM2" s="133"/>
      <c r="AN2" s="133"/>
      <c r="AO2" s="134"/>
      <c r="AP2" s="133"/>
      <c r="AQ2" s="133"/>
      <c r="AR2" s="134"/>
      <c r="AS2" s="133"/>
      <c r="AT2" s="133"/>
      <c r="AU2" s="134"/>
      <c r="AV2" s="133"/>
      <c r="AW2" s="158"/>
      <c r="AX2" s="117"/>
    </row>
    <row r="3" spans="1:58" s="121" customFormat="1" ht="21.75" customHeight="1">
      <c r="A3" s="117"/>
      <c r="B3" s="138" t="s">
        <v>62</v>
      </c>
      <c r="C3" s="139"/>
      <c r="D3" s="139"/>
      <c r="E3" s="140"/>
      <c r="F3" s="140"/>
      <c r="G3" s="139"/>
      <c r="H3" s="139"/>
      <c r="I3" s="139"/>
      <c r="J3" s="139"/>
      <c r="K3" s="139"/>
      <c r="L3" s="139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39"/>
      <c r="AK3" s="139"/>
      <c r="AL3" s="140"/>
      <c r="AM3" s="139"/>
      <c r="AN3" s="139"/>
      <c r="AO3" s="140"/>
      <c r="AP3" s="139"/>
      <c r="AQ3" s="139"/>
      <c r="AR3" s="140"/>
      <c r="AS3" s="139"/>
      <c r="AT3" s="139"/>
      <c r="AU3" s="140"/>
      <c r="AV3" s="139"/>
      <c r="AW3" s="143"/>
      <c r="AX3" s="117"/>
    </row>
    <row r="4" spans="1:58" s="119" customFormat="1" ht="21.75" customHeight="1" thickBot="1">
      <c r="A4" s="117"/>
      <c r="B4" s="144" t="s">
        <v>43</v>
      </c>
      <c r="C4" s="145"/>
      <c r="D4" s="145"/>
      <c r="E4" s="146"/>
      <c r="F4" s="146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6"/>
      <c r="AM4" s="145"/>
      <c r="AN4" s="145"/>
      <c r="AO4" s="146"/>
      <c r="AP4" s="145"/>
      <c r="AQ4" s="145"/>
      <c r="AR4" s="146"/>
      <c r="AS4" s="145"/>
      <c r="AT4" s="145"/>
      <c r="AU4" s="146"/>
      <c r="AV4" s="145"/>
      <c r="AW4" s="159"/>
      <c r="AX4" s="117"/>
    </row>
    <row r="5" spans="1:58" ht="18" customHeight="1">
      <c r="AW5" s="116"/>
      <c r="AY5" s="116"/>
      <c r="AZ5" s="116"/>
      <c r="BA5" s="116"/>
      <c r="BB5" s="116"/>
      <c r="BC5" s="116"/>
    </row>
    <row r="6" spans="1:58" ht="18" customHeight="1">
      <c r="B6" s="125" t="s">
        <v>12</v>
      </c>
      <c r="C6" s="131">
        <v>0.24305555555555555</v>
      </c>
      <c r="D6" s="130">
        <v>0.25694444444444442</v>
      </c>
      <c r="E6" s="131">
        <v>0.27083333333333331</v>
      </c>
      <c r="F6" s="130">
        <v>0.28472222222222221</v>
      </c>
      <c r="G6" s="130">
        <v>0.2986111111111111</v>
      </c>
      <c r="H6" s="130">
        <v>0.3125</v>
      </c>
      <c r="I6" s="130">
        <v>0.3263888888888889</v>
      </c>
      <c r="J6" s="130">
        <v>0.34027777777777779</v>
      </c>
      <c r="K6" s="130">
        <v>0.35416666666666669</v>
      </c>
      <c r="L6" s="130">
        <v>0.36805555555555558</v>
      </c>
      <c r="M6" s="130">
        <v>0.38194444444444448</v>
      </c>
      <c r="N6" s="130">
        <v>0.39583333333333337</v>
      </c>
      <c r="O6" s="130">
        <v>0.40972222222222227</v>
      </c>
      <c r="P6" s="130">
        <v>0.42361111111111116</v>
      </c>
      <c r="Q6" s="130">
        <v>0.43750000000000006</v>
      </c>
      <c r="R6" s="130">
        <v>0.45138888888888895</v>
      </c>
      <c r="S6" s="130">
        <v>0.46527777777777785</v>
      </c>
      <c r="T6" s="130">
        <v>0.47916666666666674</v>
      </c>
      <c r="U6" s="130">
        <v>0.49305555555555564</v>
      </c>
      <c r="V6" s="130">
        <v>0.50694444444444453</v>
      </c>
      <c r="W6" s="130">
        <v>0.52083333333333337</v>
      </c>
      <c r="X6" s="130">
        <v>0.53472222222222221</v>
      </c>
      <c r="Y6" s="130">
        <v>0.54861111111111105</v>
      </c>
      <c r="Z6" s="130">
        <v>0.56249999999999989</v>
      </c>
      <c r="AA6" s="130">
        <v>0.57638888888888873</v>
      </c>
      <c r="AB6" s="130">
        <v>0.59027777777777757</v>
      </c>
      <c r="AC6" s="130">
        <v>0.60416666666666641</v>
      </c>
      <c r="AD6" s="130">
        <v>0.61805555555555525</v>
      </c>
      <c r="AE6" s="130">
        <v>0.63194444444444409</v>
      </c>
      <c r="AF6" s="130">
        <v>0.64583333333333293</v>
      </c>
      <c r="AG6" s="130">
        <v>0.65972222222222177</v>
      </c>
      <c r="AH6" s="130">
        <v>0.67361111111111061</v>
      </c>
      <c r="AI6" s="130">
        <v>0.68749999999999944</v>
      </c>
      <c r="AJ6" s="130">
        <v>0.70138888888888828</v>
      </c>
      <c r="AK6" s="130">
        <v>0.71527777777777712</v>
      </c>
      <c r="AL6" s="130">
        <v>0.72916666666666596</v>
      </c>
      <c r="AM6" s="130">
        <v>0.7430555555555548</v>
      </c>
      <c r="AN6" s="130">
        <v>0.75694444444444364</v>
      </c>
      <c r="AO6" s="130">
        <v>0.77083333333333248</v>
      </c>
      <c r="AP6" s="130">
        <v>0.78472222222222132</v>
      </c>
      <c r="AQ6" s="130">
        <v>0.79861111111111016</v>
      </c>
      <c r="AR6" s="130">
        <v>0.812499999999999</v>
      </c>
      <c r="AS6" s="130">
        <v>0.82638888888888784</v>
      </c>
    </row>
    <row r="7" spans="1:58" ht="18" customHeight="1">
      <c r="B7" s="125" t="s">
        <v>11</v>
      </c>
      <c r="C7" s="131">
        <v>0.24374999999999999</v>
      </c>
      <c r="D7" s="130">
        <v>0.25763888888888886</v>
      </c>
      <c r="E7" s="131">
        <v>0.27152777777777776</v>
      </c>
      <c r="F7" s="130">
        <v>0.28541666666666665</v>
      </c>
      <c r="G7" s="130">
        <v>0.29930555555555555</v>
      </c>
      <c r="H7" s="130">
        <v>0.31319444444444444</v>
      </c>
      <c r="I7" s="130">
        <v>0.32708333333333334</v>
      </c>
      <c r="J7" s="130">
        <v>0.34097222222222223</v>
      </c>
      <c r="K7" s="130">
        <v>0.35486111111111113</v>
      </c>
      <c r="L7" s="130">
        <v>0.36875000000000002</v>
      </c>
      <c r="M7" s="130">
        <v>0.38263888888888892</v>
      </c>
      <c r="N7" s="130">
        <v>0.39652777777777781</v>
      </c>
      <c r="O7" s="130">
        <v>0.41041666666666671</v>
      </c>
      <c r="P7" s="130">
        <v>0.4243055555555556</v>
      </c>
      <c r="Q7" s="130">
        <v>0.4381944444444445</v>
      </c>
      <c r="R7" s="130">
        <v>0.45208333333333339</v>
      </c>
      <c r="S7" s="130">
        <v>0.46597222222222229</v>
      </c>
      <c r="T7" s="130">
        <v>0.47986111111111118</v>
      </c>
      <c r="U7" s="130">
        <v>0.49375000000000008</v>
      </c>
      <c r="V7" s="130">
        <v>0.50763888888888897</v>
      </c>
      <c r="W7" s="130">
        <v>0.52152777777777781</v>
      </c>
      <c r="X7" s="130">
        <v>0.53541666666666665</v>
      </c>
      <c r="Y7" s="130">
        <v>0.54930555555555549</v>
      </c>
      <c r="Z7" s="130">
        <v>0.56319444444444433</v>
      </c>
      <c r="AA7" s="130">
        <v>0.57708333333333317</v>
      </c>
      <c r="AB7" s="130">
        <v>0.59097222222222201</v>
      </c>
      <c r="AC7" s="130">
        <v>0.60486111111111085</v>
      </c>
      <c r="AD7" s="130">
        <v>0.61874999999999969</v>
      </c>
      <c r="AE7" s="130">
        <v>0.63263888888888853</v>
      </c>
      <c r="AF7" s="130">
        <v>0.64652777777777737</v>
      </c>
      <c r="AG7" s="130">
        <v>0.66041666666666621</v>
      </c>
      <c r="AH7" s="130">
        <v>0.67430555555555505</v>
      </c>
      <c r="AI7" s="130">
        <v>0.68819444444444389</v>
      </c>
      <c r="AJ7" s="130">
        <v>0.70208333333333273</v>
      </c>
      <c r="AK7" s="130">
        <v>0.71597222222222157</v>
      </c>
      <c r="AL7" s="130">
        <v>0.72986111111111041</v>
      </c>
      <c r="AM7" s="130">
        <v>0.74374999999999925</v>
      </c>
      <c r="AN7" s="130">
        <v>0.75763888888888808</v>
      </c>
      <c r="AO7" s="130">
        <v>0.77152777777777692</v>
      </c>
      <c r="AP7" s="130">
        <v>0.78541666666666576</v>
      </c>
      <c r="AQ7" s="130">
        <v>0.7993055555555546</v>
      </c>
      <c r="AR7" s="130">
        <v>0.81319444444444344</v>
      </c>
      <c r="AS7" s="130">
        <v>0.82708333333333228</v>
      </c>
    </row>
    <row r="8" spans="1:58" ht="18" customHeight="1">
      <c r="B8" s="125" t="s">
        <v>10</v>
      </c>
      <c r="C8" s="131">
        <v>0.24444444444444446</v>
      </c>
      <c r="D8" s="130">
        <v>0.2583333333333333</v>
      </c>
      <c r="E8" s="131">
        <v>0.2722222222222222</v>
      </c>
      <c r="F8" s="130">
        <v>0.28611111111111109</v>
      </c>
      <c r="G8" s="130">
        <v>0.3</v>
      </c>
      <c r="H8" s="130">
        <v>0.31388888888888888</v>
      </c>
      <c r="I8" s="130">
        <v>0.32777777777777778</v>
      </c>
      <c r="J8" s="130">
        <v>0.34166666666666667</v>
      </c>
      <c r="K8" s="130">
        <v>0.35555555555555557</v>
      </c>
      <c r="L8" s="130">
        <v>0.36944444444444446</v>
      </c>
      <c r="M8" s="130">
        <v>0.38333333333333336</v>
      </c>
      <c r="N8" s="130">
        <v>0.39722222222222225</v>
      </c>
      <c r="O8" s="130">
        <v>0.41111111111111115</v>
      </c>
      <c r="P8" s="130">
        <v>0.42500000000000004</v>
      </c>
      <c r="Q8" s="130">
        <v>0.43888888888888894</v>
      </c>
      <c r="R8" s="130">
        <v>0.45277777777777783</v>
      </c>
      <c r="S8" s="130">
        <v>0.46666666666666673</v>
      </c>
      <c r="T8" s="130">
        <v>0.48055555555555562</v>
      </c>
      <c r="U8" s="130">
        <v>0.49444444444444452</v>
      </c>
      <c r="V8" s="130">
        <v>0.50833333333333341</v>
      </c>
      <c r="W8" s="130">
        <v>0.52222222222222225</v>
      </c>
      <c r="X8" s="130">
        <v>0.53611111111111109</v>
      </c>
      <c r="Y8" s="130">
        <v>0.54999999999999993</v>
      </c>
      <c r="Z8" s="130">
        <v>0.56388888888888877</v>
      </c>
      <c r="AA8" s="130">
        <v>0.57777777777777761</v>
      </c>
      <c r="AB8" s="130">
        <v>0.59166666666666645</v>
      </c>
      <c r="AC8" s="130">
        <v>0.60555555555555529</v>
      </c>
      <c r="AD8" s="130">
        <v>0.61944444444444413</v>
      </c>
      <c r="AE8" s="130">
        <v>0.63333333333333297</v>
      </c>
      <c r="AF8" s="130">
        <v>0.64722222222222181</v>
      </c>
      <c r="AG8" s="130">
        <v>0.66111111111111065</v>
      </c>
      <c r="AH8" s="130">
        <v>0.67499999999999949</v>
      </c>
      <c r="AI8" s="130">
        <v>0.68888888888888833</v>
      </c>
      <c r="AJ8" s="130">
        <v>0.70277777777777717</v>
      </c>
      <c r="AK8" s="130">
        <v>0.71666666666666601</v>
      </c>
      <c r="AL8" s="130">
        <v>0.73055555555555485</v>
      </c>
      <c r="AM8" s="130">
        <v>0.74444444444444369</v>
      </c>
      <c r="AN8" s="130">
        <v>0.75833333333333253</v>
      </c>
      <c r="AO8" s="130">
        <v>0.77222222222222137</v>
      </c>
      <c r="AP8" s="130">
        <v>0.78611111111111021</v>
      </c>
      <c r="AQ8" s="130">
        <v>0.79999999999999905</v>
      </c>
      <c r="AR8" s="130">
        <v>0.81388888888888788</v>
      </c>
      <c r="AS8" s="130">
        <v>0.82777777777777672</v>
      </c>
    </row>
    <row r="9" spans="1:58" ht="18" customHeight="1">
      <c r="B9" s="125" t="s">
        <v>9</v>
      </c>
      <c r="C9" s="131">
        <v>0.24583333333333335</v>
      </c>
      <c r="D9" s="130">
        <v>0.25972222222222219</v>
      </c>
      <c r="E9" s="131">
        <v>0.27361111111111108</v>
      </c>
      <c r="F9" s="130">
        <v>0.28749999999999998</v>
      </c>
      <c r="G9" s="130">
        <v>0.30138888888888887</v>
      </c>
      <c r="H9" s="130">
        <v>0.31527777777777777</v>
      </c>
      <c r="I9" s="130">
        <v>0.32916666666666666</v>
      </c>
      <c r="J9" s="130">
        <v>0.34305555555555556</v>
      </c>
      <c r="K9" s="130">
        <v>0.35694444444444445</v>
      </c>
      <c r="L9" s="130">
        <v>0.37083333333333335</v>
      </c>
      <c r="M9" s="130">
        <v>0.38472222222222224</v>
      </c>
      <c r="N9" s="130">
        <v>0.39861111111111114</v>
      </c>
      <c r="O9" s="130">
        <v>0.41250000000000003</v>
      </c>
      <c r="P9" s="130">
        <v>0.42638888888888893</v>
      </c>
      <c r="Q9" s="130">
        <v>0.44027777777777782</v>
      </c>
      <c r="R9" s="130">
        <v>0.45416666666666672</v>
      </c>
      <c r="S9" s="130">
        <v>0.46805555555555561</v>
      </c>
      <c r="T9" s="130">
        <v>0.48194444444444451</v>
      </c>
      <c r="U9" s="130">
        <v>0.4958333333333334</v>
      </c>
      <c r="V9" s="130">
        <v>0.5097222222222223</v>
      </c>
      <c r="W9" s="130">
        <v>0.52361111111111114</v>
      </c>
      <c r="X9" s="130">
        <v>0.53749999999999998</v>
      </c>
      <c r="Y9" s="130">
        <v>0.55138888888888882</v>
      </c>
      <c r="Z9" s="130">
        <v>0.56527777777777766</v>
      </c>
      <c r="AA9" s="130">
        <v>0.5791666666666665</v>
      </c>
      <c r="AB9" s="130">
        <v>0.59305555555555534</v>
      </c>
      <c r="AC9" s="130">
        <v>0.60694444444444418</v>
      </c>
      <c r="AD9" s="130">
        <v>0.62083333333333302</v>
      </c>
      <c r="AE9" s="130">
        <v>0.63472222222222185</v>
      </c>
      <c r="AF9" s="130">
        <v>0.64861111111111069</v>
      </c>
      <c r="AG9" s="130">
        <v>0.66249999999999953</v>
      </c>
      <c r="AH9" s="130">
        <v>0.67638888888888837</v>
      </c>
      <c r="AI9" s="130">
        <v>0.69027777777777721</v>
      </c>
      <c r="AJ9" s="130">
        <v>0.70416666666666605</v>
      </c>
      <c r="AK9" s="130">
        <v>0.71805555555555489</v>
      </c>
      <c r="AL9" s="130">
        <v>0.73194444444444373</v>
      </c>
      <c r="AM9" s="130">
        <v>0.74583333333333257</v>
      </c>
      <c r="AN9" s="130">
        <v>0.75972222222222141</v>
      </c>
      <c r="AO9" s="130">
        <v>0.77361111111111025</v>
      </c>
      <c r="AP9" s="130">
        <v>0.78749999999999909</v>
      </c>
      <c r="AQ9" s="130">
        <v>0.80138888888888793</v>
      </c>
      <c r="AR9" s="130">
        <v>0.81527777777777677</v>
      </c>
      <c r="AS9" s="130">
        <v>0.82916666666666561</v>
      </c>
    </row>
    <row r="10" spans="1:58" ht="18" customHeight="1">
      <c r="B10" s="125" t="s">
        <v>8</v>
      </c>
      <c r="C10" s="131">
        <v>0.24652777777777779</v>
      </c>
      <c r="D10" s="130">
        <v>0.26041666666666663</v>
      </c>
      <c r="E10" s="131">
        <v>0.27430555555555552</v>
      </c>
      <c r="F10" s="130">
        <v>0.28819444444444442</v>
      </c>
      <c r="G10" s="130">
        <v>0.30208333333333331</v>
      </c>
      <c r="H10" s="130">
        <v>0.31597222222222221</v>
      </c>
      <c r="I10" s="130">
        <v>0.3298611111111111</v>
      </c>
      <c r="J10" s="130">
        <v>0.34375</v>
      </c>
      <c r="K10" s="130">
        <v>0.3576388888888889</v>
      </c>
      <c r="L10" s="130">
        <v>0.37152777777777779</v>
      </c>
      <c r="M10" s="130">
        <v>0.38541666666666669</v>
      </c>
      <c r="N10" s="130">
        <v>0.39930555555555558</v>
      </c>
      <c r="O10" s="130">
        <v>0.41319444444444448</v>
      </c>
      <c r="P10" s="130">
        <v>0.42708333333333337</v>
      </c>
      <c r="Q10" s="130">
        <v>0.44097222222222227</v>
      </c>
      <c r="R10" s="130">
        <v>0.45486111111111116</v>
      </c>
      <c r="S10" s="130">
        <v>0.46875000000000006</v>
      </c>
      <c r="T10" s="130">
        <v>0.48263888888888895</v>
      </c>
      <c r="U10" s="130">
        <v>0.49652777777777785</v>
      </c>
      <c r="V10" s="130">
        <v>0.51041666666666674</v>
      </c>
      <c r="W10" s="130">
        <v>0.52430555555555558</v>
      </c>
      <c r="X10" s="130">
        <v>0.53819444444444442</v>
      </c>
      <c r="Y10" s="130">
        <v>0.55208333333333326</v>
      </c>
      <c r="Z10" s="130">
        <v>0.5659722222222221</v>
      </c>
      <c r="AA10" s="130">
        <v>0.57986111111111094</v>
      </c>
      <c r="AB10" s="130">
        <v>0.59374999999999978</v>
      </c>
      <c r="AC10" s="130">
        <v>0.60763888888888862</v>
      </c>
      <c r="AD10" s="130">
        <v>0.62152777777777746</v>
      </c>
      <c r="AE10" s="130">
        <v>0.6354166666666663</v>
      </c>
      <c r="AF10" s="130">
        <v>0.64930555555555514</v>
      </c>
      <c r="AG10" s="130">
        <v>0.66319444444444398</v>
      </c>
      <c r="AH10" s="130">
        <v>0.67708333333333282</v>
      </c>
      <c r="AI10" s="130">
        <v>0.69097222222222165</v>
      </c>
      <c r="AJ10" s="130">
        <v>0.70486111111111049</v>
      </c>
      <c r="AK10" s="130">
        <v>0.71874999999999933</v>
      </c>
      <c r="AL10" s="130">
        <v>0.73263888888888817</v>
      </c>
      <c r="AM10" s="130">
        <v>0.74652777777777701</v>
      </c>
      <c r="AN10" s="130">
        <v>0.76041666666666585</v>
      </c>
      <c r="AO10" s="130">
        <v>0.77430555555555469</v>
      </c>
      <c r="AP10" s="130">
        <v>0.78819444444444353</v>
      </c>
      <c r="AQ10" s="130">
        <v>0.80208333333333237</v>
      </c>
      <c r="AR10" s="130">
        <v>0.81597222222222121</v>
      </c>
      <c r="AS10" s="130">
        <v>0.82986111111111005</v>
      </c>
    </row>
    <row r="11" spans="1:58" ht="18" customHeight="1">
      <c r="B11" s="125" t="s">
        <v>7</v>
      </c>
      <c r="C11" s="131">
        <v>0.24791666666666667</v>
      </c>
      <c r="D11" s="130">
        <v>0.26180555555555551</v>
      </c>
      <c r="E11" s="131">
        <v>0.27569444444444441</v>
      </c>
      <c r="F11" s="130">
        <v>0.2895833333333333</v>
      </c>
      <c r="G11" s="130">
        <v>0.3034722222222222</v>
      </c>
      <c r="H11" s="130">
        <v>0.31736111111111109</v>
      </c>
      <c r="I11" s="130">
        <v>0.33124999999999999</v>
      </c>
      <c r="J11" s="130">
        <v>0.34513888888888888</v>
      </c>
      <c r="K11" s="130">
        <v>0.35902777777777778</v>
      </c>
      <c r="L11" s="130">
        <v>0.37291666666666667</v>
      </c>
      <c r="M11" s="130">
        <v>0.38680555555555557</v>
      </c>
      <c r="N11" s="130">
        <v>0.40069444444444446</v>
      </c>
      <c r="O11" s="130">
        <v>0.41458333333333336</v>
      </c>
      <c r="P11" s="130">
        <v>0.42847222222222225</v>
      </c>
      <c r="Q11" s="130">
        <v>0.44236111111111115</v>
      </c>
      <c r="R11" s="130">
        <v>0.45625000000000004</v>
      </c>
      <c r="S11" s="130">
        <v>0.47013888888888894</v>
      </c>
      <c r="T11" s="130">
        <v>0.48402777777777783</v>
      </c>
      <c r="U11" s="130">
        <v>0.49791666666666673</v>
      </c>
      <c r="V11" s="130">
        <v>0.51180555555555562</v>
      </c>
      <c r="W11" s="130">
        <v>0.52569444444444446</v>
      </c>
      <c r="X11" s="130">
        <v>0.5395833333333333</v>
      </c>
      <c r="Y11" s="130">
        <v>0.55347222222222214</v>
      </c>
      <c r="Z11" s="130">
        <v>0.56736111111111098</v>
      </c>
      <c r="AA11" s="130">
        <v>0.58124999999999982</v>
      </c>
      <c r="AB11" s="130">
        <v>0.59513888888888866</v>
      </c>
      <c r="AC11" s="130">
        <v>0.6090277777777775</v>
      </c>
      <c r="AD11" s="130">
        <v>0.62291666666666634</v>
      </c>
      <c r="AE11" s="130">
        <v>0.63680555555555518</v>
      </c>
      <c r="AF11" s="130">
        <v>0.65069444444444402</v>
      </c>
      <c r="AG11" s="130">
        <v>0.66458333333333286</v>
      </c>
      <c r="AH11" s="130">
        <v>0.6784722222222217</v>
      </c>
      <c r="AI11" s="130">
        <v>0.69236111111111054</v>
      </c>
      <c r="AJ11" s="130">
        <v>0.70624999999999938</v>
      </c>
      <c r="AK11" s="130">
        <v>0.72013888888888822</v>
      </c>
      <c r="AL11" s="130">
        <v>0.73402777777777706</v>
      </c>
      <c r="AM11" s="130">
        <v>0.7479166666666659</v>
      </c>
      <c r="AN11" s="130">
        <v>0.76180555555555474</v>
      </c>
      <c r="AO11" s="130">
        <v>0.77569444444444358</v>
      </c>
      <c r="AP11" s="130">
        <v>0.78958333333333242</v>
      </c>
      <c r="AQ11" s="130">
        <v>0.80347222222222126</v>
      </c>
      <c r="AR11" s="130">
        <v>0.81736111111111009</v>
      </c>
      <c r="AS11" s="130">
        <v>0.83124999999999893</v>
      </c>
    </row>
    <row r="12" spans="1:58" ht="18" customHeight="1">
      <c r="B12" s="125" t="s">
        <v>6</v>
      </c>
      <c r="C12" s="131">
        <v>0.24861111111111112</v>
      </c>
      <c r="D12" s="130">
        <v>0.26249999999999996</v>
      </c>
      <c r="E12" s="131">
        <v>0.27638888888888885</v>
      </c>
      <c r="F12" s="130">
        <v>0.29027777777777775</v>
      </c>
      <c r="G12" s="130">
        <v>0.30416666666666664</v>
      </c>
      <c r="H12" s="130">
        <v>0.31805555555555554</v>
      </c>
      <c r="I12" s="130">
        <v>0.33194444444444443</v>
      </c>
      <c r="J12" s="130">
        <v>0.34583333333333333</v>
      </c>
      <c r="K12" s="130">
        <v>0.35972222222222222</v>
      </c>
      <c r="L12" s="130">
        <v>0.37361111111111112</v>
      </c>
      <c r="M12" s="130">
        <v>0.38750000000000001</v>
      </c>
      <c r="N12" s="130">
        <v>0.40138888888888891</v>
      </c>
      <c r="O12" s="130">
        <v>0.4152777777777778</v>
      </c>
      <c r="P12" s="130">
        <v>0.4291666666666667</v>
      </c>
      <c r="Q12" s="130">
        <v>0.44305555555555559</v>
      </c>
      <c r="R12" s="130">
        <v>0.45694444444444449</v>
      </c>
      <c r="S12" s="130">
        <v>0.47083333333333338</v>
      </c>
      <c r="T12" s="130">
        <v>0.48472222222222228</v>
      </c>
      <c r="U12" s="130">
        <v>0.49861111111111117</v>
      </c>
      <c r="V12" s="130">
        <v>0.51250000000000007</v>
      </c>
      <c r="W12" s="130">
        <v>0.52638888888888891</v>
      </c>
      <c r="X12" s="130">
        <v>0.54027777777777775</v>
      </c>
      <c r="Y12" s="130">
        <v>0.55416666666666659</v>
      </c>
      <c r="Z12" s="130">
        <v>0.56805555555555542</v>
      </c>
      <c r="AA12" s="130">
        <v>0.58194444444444426</v>
      </c>
      <c r="AB12" s="130">
        <v>0.5958333333333331</v>
      </c>
      <c r="AC12" s="130">
        <v>0.60972222222222194</v>
      </c>
      <c r="AD12" s="130">
        <v>0.62361111111111078</v>
      </c>
      <c r="AE12" s="130">
        <v>0.63749999999999962</v>
      </c>
      <c r="AF12" s="130">
        <v>0.65138888888888846</v>
      </c>
      <c r="AG12" s="130">
        <v>0.6652777777777773</v>
      </c>
      <c r="AH12" s="130">
        <v>0.67916666666666614</v>
      </c>
      <c r="AI12" s="130">
        <v>0.69305555555555498</v>
      </c>
      <c r="AJ12" s="130">
        <v>0.70694444444444382</v>
      </c>
      <c r="AK12" s="130">
        <v>0.72083333333333266</v>
      </c>
      <c r="AL12" s="130">
        <v>0.7347222222222215</v>
      </c>
      <c r="AM12" s="130">
        <v>0.74861111111111034</v>
      </c>
      <c r="AN12" s="130">
        <v>0.76249999999999918</v>
      </c>
      <c r="AO12" s="130">
        <v>0.77638888888888802</v>
      </c>
      <c r="AP12" s="130">
        <v>0.79027777777777686</v>
      </c>
      <c r="AQ12" s="130">
        <v>0.8041666666666657</v>
      </c>
      <c r="AR12" s="130">
        <v>0.81805555555555454</v>
      </c>
      <c r="AS12" s="130">
        <v>0.83194444444444338</v>
      </c>
    </row>
    <row r="13" spans="1:58" ht="18" customHeight="1">
      <c r="B13" s="123" t="s">
        <v>50</v>
      </c>
      <c r="C13" s="131">
        <v>0.25</v>
      </c>
      <c r="D13" s="130">
        <v>0.26388888888888884</v>
      </c>
      <c r="E13" s="131">
        <v>0.27777777777777773</v>
      </c>
      <c r="F13" s="130">
        <v>0.29166666666666663</v>
      </c>
      <c r="G13" s="130">
        <v>0.30555555555555552</v>
      </c>
      <c r="H13" s="130">
        <v>0.31944444444444442</v>
      </c>
      <c r="I13" s="130">
        <v>0.33333333333333331</v>
      </c>
      <c r="J13" s="130">
        <v>0.34722222222222221</v>
      </c>
      <c r="K13" s="130">
        <v>0.3611111111111111</v>
      </c>
      <c r="L13" s="130">
        <v>0.375</v>
      </c>
      <c r="M13" s="130">
        <v>0.3888888888888889</v>
      </c>
      <c r="N13" s="130">
        <v>0.40277777777777779</v>
      </c>
      <c r="O13" s="130">
        <v>0.41666666666666669</v>
      </c>
      <c r="P13" s="130">
        <v>0.43055555555555558</v>
      </c>
      <c r="Q13" s="130">
        <v>0.44444444444444448</v>
      </c>
      <c r="R13" s="130">
        <v>0.45833333333333337</v>
      </c>
      <c r="S13" s="130">
        <v>0.47222222222222227</v>
      </c>
      <c r="T13" s="130">
        <v>0.48611111111111116</v>
      </c>
      <c r="U13" s="130">
        <v>0.5</v>
      </c>
      <c r="V13" s="130">
        <v>0.51388888888888884</v>
      </c>
      <c r="W13" s="130">
        <v>0.52777777777777768</v>
      </c>
      <c r="X13" s="130">
        <v>0.54166666666666652</v>
      </c>
      <c r="Y13" s="130">
        <v>0.55555555555555536</v>
      </c>
      <c r="Z13" s="130">
        <v>0.5694444444444442</v>
      </c>
      <c r="AA13" s="130">
        <v>0.58333333333333304</v>
      </c>
      <c r="AB13" s="130">
        <v>0.59722222222222188</v>
      </c>
      <c r="AC13" s="130">
        <v>0.61111111111111072</v>
      </c>
      <c r="AD13" s="130">
        <v>0.62499999999999956</v>
      </c>
      <c r="AE13" s="130">
        <v>0.6388888888888884</v>
      </c>
      <c r="AF13" s="130">
        <v>0.65277777777777724</v>
      </c>
      <c r="AG13" s="130">
        <v>0.66666666666666607</v>
      </c>
      <c r="AH13" s="130">
        <v>0.68055555555555491</v>
      </c>
      <c r="AI13" s="130">
        <v>0.69444444444444375</v>
      </c>
      <c r="AJ13" s="130">
        <v>0.70833333333333259</v>
      </c>
      <c r="AK13" s="130">
        <v>0.72222222222222143</v>
      </c>
      <c r="AL13" s="130">
        <v>0.73611111111111027</v>
      </c>
      <c r="AM13" s="130">
        <v>0.74999999999999911</v>
      </c>
      <c r="AN13" s="130">
        <v>0.76388888888888795</v>
      </c>
      <c r="AO13" s="130">
        <v>0.77777777777777679</v>
      </c>
      <c r="AP13" s="130">
        <v>0.79166666666666563</v>
      </c>
      <c r="AQ13" s="130">
        <v>0.80555555555555447</v>
      </c>
      <c r="AR13" s="130">
        <v>0.81944444444444331</v>
      </c>
      <c r="AS13" s="130">
        <v>0.83333333333333215</v>
      </c>
    </row>
    <row r="14" spans="1:58" ht="18" customHeight="1">
      <c r="B14" s="123" t="s">
        <v>51</v>
      </c>
      <c r="C14" s="131">
        <v>0.25208333333333333</v>
      </c>
      <c r="D14" s="130">
        <v>0.26597222222222217</v>
      </c>
      <c r="E14" s="131">
        <v>0.27986111111111106</v>
      </c>
      <c r="F14" s="130">
        <v>0.29374999999999996</v>
      </c>
      <c r="G14" s="130">
        <v>0.30763888888888885</v>
      </c>
      <c r="H14" s="130">
        <v>0.32152777777777775</v>
      </c>
      <c r="I14" s="130">
        <v>0.33541666666666664</v>
      </c>
      <c r="J14" s="130">
        <v>0.34930555555555554</v>
      </c>
      <c r="K14" s="130">
        <v>0.36319444444444443</v>
      </c>
      <c r="L14" s="130">
        <v>0.37708333333333333</v>
      </c>
      <c r="M14" s="130">
        <v>0.39097222222222222</v>
      </c>
      <c r="N14" s="130">
        <v>0.40486111111111112</v>
      </c>
      <c r="O14" s="130">
        <v>0.41875000000000001</v>
      </c>
      <c r="P14" s="130">
        <v>0.43263888888888891</v>
      </c>
      <c r="Q14" s="130">
        <v>0.4465277777777778</v>
      </c>
      <c r="R14" s="130">
        <v>0.4604166666666667</v>
      </c>
      <c r="S14" s="130">
        <v>0.47430555555555559</v>
      </c>
      <c r="T14" s="130">
        <v>0.48819444444444449</v>
      </c>
      <c r="U14" s="130">
        <v>0.50208333333333333</v>
      </c>
      <c r="V14" s="130">
        <v>0.51597222222222217</v>
      </c>
      <c r="W14" s="130">
        <v>0.52986111111111101</v>
      </c>
      <c r="X14" s="130">
        <v>0.54374999999999984</v>
      </c>
      <c r="Y14" s="130">
        <v>0.55763888888888868</v>
      </c>
      <c r="Z14" s="130">
        <v>0.57152777777777752</v>
      </c>
      <c r="AA14" s="130">
        <v>0.58541666666666636</v>
      </c>
      <c r="AB14" s="130">
        <v>0.5993055555555552</v>
      </c>
      <c r="AC14" s="130">
        <v>0.61319444444444404</v>
      </c>
      <c r="AD14" s="130">
        <v>0.62708333333333288</v>
      </c>
      <c r="AE14" s="130">
        <v>0.64097222222222172</v>
      </c>
      <c r="AF14" s="130">
        <v>0.65486111111111056</v>
      </c>
      <c r="AG14" s="130">
        <v>0.6687499999999994</v>
      </c>
      <c r="AH14" s="130">
        <v>0.68263888888888824</v>
      </c>
      <c r="AI14" s="130">
        <v>0.69652777777777708</v>
      </c>
      <c r="AJ14" s="130">
        <v>0.71041666666666592</v>
      </c>
      <c r="AK14" s="130">
        <v>0.72430555555555476</v>
      </c>
      <c r="AL14" s="130">
        <v>0.7381944444444436</v>
      </c>
      <c r="AM14" s="130">
        <v>0.75208333333333244</v>
      </c>
      <c r="AN14" s="130">
        <v>0.76597222222222128</v>
      </c>
      <c r="AO14" s="130">
        <v>0.77986111111111012</v>
      </c>
      <c r="AP14" s="130">
        <v>0.79374999999999896</v>
      </c>
      <c r="AQ14" s="130">
        <v>0.8076388888888878</v>
      </c>
      <c r="AR14" s="130">
        <v>0.82152777777777664</v>
      </c>
      <c r="AS14" s="130">
        <v>0.83541666666666548</v>
      </c>
    </row>
    <row r="15" spans="1:58" ht="18" customHeight="1">
      <c r="B15" s="123" t="s">
        <v>52</v>
      </c>
      <c r="C15" s="131">
        <v>0.25347222222222221</v>
      </c>
      <c r="D15" s="130">
        <v>0.26736111111111105</v>
      </c>
      <c r="E15" s="131">
        <v>0.28124999999999994</v>
      </c>
      <c r="F15" s="130">
        <v>0.29513888888888884</v>
      </c>
      <c r="G15" s="130">
        <v>0.30902777777777773</v>
      </c>
      <c r="H15" s="130">
        <v>0.32291666666666663</v>
      </c>
      <c r="I15" s="130">
        <v>0.33680555555555552</v>
      </c>
      <c r="J15" s="130">
        <v>0.35069444444444442</v>
      </c>
      <c r="K15" s="130">
        <v>0.36458333333333331</v>
      </c>
      <c r="L15" s="130">
        <v>0.37847222222222221</v>
      </c>
      <c r="M15" s="130">
        <v>0.3923611111111111</v>
      </c>
      <c r="N15" s="130">
        <v>0.40625</v>
      </c>
      <c r="O15" s="130">
        <v>0.4201388888888889</v>
      </c>
      <c r="P15" s="130">
        <v>0.43402777777777779</v>
      </c>
      <c r="Q15" s="130">
        <v>0.44791666666666669</v>
      </c>
      <c r="R15" s="130">
        <v>0.46180555555555558</v>
      </c>
      <c r="S15" s="130">
        <v>0.47569444444444448</v>
      </c>
      <c r="T15" s="130">
        <v>0.48958333333333337</v>
      </c>
      <c r="U15" s="130">
        <v>0.50347222222222221</v>
      </c>
      <c r="V15" s="130">
        <v>0.51736111111111105</v>
      </c>
      <c r="W15" s="130">
        <v>0.53124999999999989</v>
      </c>
      <c r="X15" s="130">
        <v>0.54513888888888873</v>
      </c>
      <c r="Y15" s="130">
        <v>0.55902777777777757</v>
      </c>
      <c r="Z15" s="130">
        <v>0.57291666666666641</v>
      </c>
      <c r="AA15" s="130">
        <v>0.58680555555555525</v>
      </c>
      <c r="AB15" s="130">
        <v>0.60069444444444409</v>
      </c>
      <c r="AC15" s="130">
        <v>0.61458333333333293</v>
      </c>
      <c r="AD15" s="130">
        <v>0.62847222222222177</v>
      </c>
      <c r="AE15" s="130">
        <v>0.64236111111111061</v>
      </c>
      <c r="AF15" s="130">
        <v>0.65624999999999944</v>
      </c>
      <c r="AG15" s="130">
        <v>0.67013888888888828</v>
      </c>
      <c r="AH15" s="130">
        <v>0.68402777777777712</v>
      </c>
      <c r="AI15" s="130">
        <v>0.69791666666666596</v>
      </c>
      <c r="AJ15" s="130">
        <v>0.7118055555555548</v>
      </c>
      <c r="AK15" s="130">
        <v>0.72569444444444364</v>
      </c>
      <c r="AL15" s="130">
        <v>0.73958333333333248</v>
      </c>
      <c r="AM15" s="130">
        <v>0.75347222222222132</v>
      </c>
      <c r="AN15" s="130">
        <v>0.76736111111111016</v>
      </c>
      <c r="AO15" s="130">
        <v>0.781249999999999</v>
      </c>
      <c r="AP15" s="130">
        <v>0.79513888888888784</v>
      </c>
      <c r="AQ15" s="130">
        <v>0.80902777777777668</v>
      </c>
      <c r="AR15" s="130">
        <v>0.82291666666666552</v>
      </c>
      <c r="AS15" s="130">
        <v>0.83680555555555436</v>
      </c>
    </row>
    <row r="16" spans="1:58" ht="18" customHeight="1">
      <c r="B16" s="123" t="s">
        <v>53</v>
      </c>
      <c r="C16" s="131">
        <v>0.25486111111111109</v>
      </c>
      <c r="D16" s="130">
        <v>0.26874999999999993</v>
      </c>
      <c r="E16" s="131">
        <v>0.28263888888888883</v>
      </c>
      <c r="F16" s="130">
        <v>0.29652777777777772</v>
      </c>
      <c r="G16" s="130">
        <v>0.31041666666666662</v>
      </c>
      <c r="H16" s="130">
        <v>0.32430555555555551</v>
      </c>
      <c r="I16" s="130">
        <v>0.33819444444444441</v>
      </c>
      <c r="J16" s="130">
        <v>0.3520833333333333</v>
      </c>
      <c r="K16" s="130">
        <v>0.3659722222222222</v>
      </c>
      <c r="L16" s="130">
        <v>0.37986111111111109</v>
      </c>
      <c r="M16" s="130">
        <v>0.39374999999999999</v>
      </c>
      <c r="N16" s="130">
        <v>0.40763888888888888</v>
      </c>
      <c r="O16" s="130">
        <v>0.42152777777777778</v>
      </c>
      <c r="P16" s="130">
        <v>0.43541666666666667</v>
      </c>
      <c r="Q16" s="130">
        <v>0.44930555555555557</v>
      </c>
      <c r="R16" s="130">
        <v>0.46319444444444446</v>
      </c>
      <c r="S16" s="130">
        <v>0.47708333333333336</v>
      </c>
      <c r="T16" s="130">
        <v>0.49097222222222225</v>
      </c>
      <c r="U16" s="130">
        <v>0.50486111111111109</v>
      </c>
      <c r="V16" s="130">
        <v>0.51874999999999993</v>
      </c>
      <c r="W16" s="130">
        <v>0.53263888888888877</v>
      </c>
      <c r="X16" s="130">
        <v>0.54652777777777761</v>
      </c>
      <c r="Y16" s="130">
        <v>0.56041666666666645</v>
      </c>
      <c r="Z16" s="130">
        <v>0.57430555555555529</v>
      </c>
      <c r="AA16" s="130">
        <v>0.58819444444444413</v>
      </c>
      <c r="AB16" s="130">
        <v>0.60208333333333297</v>
      </c>
      <c r="AC16" s="130">
        <v>0.61597222222222181</v>
      </c>
      <c r="AD16" s="130">
        <v>0.62986111111111065</v>
      </c>
      <c r="AE16" s="130">
        <v>0.64374999999999949</v>
      </c>
      <c r="AF16" s="130">
        <v>0.65763888888888833</v>
      </c>
      <c r="AG16" s="130">
        <v>0.67152777777777717</v>
      </c>
      <c r="AH16" s="130">
        <v>0.68541666666666601</v>
      </c>
      <c r="AI16" s="130">
        <v>0.69930555555555485</v>
      </c>
      <c r="AJ16" s="130">
        <v>0.71319444444444369</v>
      </c>
      <c r="AK16" s="130">
        <v>0.72708333333333253</v>
      </c>
      <c r="AL16" s="130">
        <v>0.74097222222222137</v>
      </c>
      <c r="AM16" s="130">
        <v>0.75486111111111021</v>
      </c>
      <c r="AN16" s="130">
        <v>0.76874999999999905</v>
      </c>
      <c r="AO16" s="130">
        <v>0.78263888888888788</v>
      </c>
      <c r="AP16" s="130">
        <v>0.79652777777777672</v>
      </c>
      <c r="AQ16" s="130">
        <v>0.81041666666666556</v>
      </c>
      <c r="AR16" s="130">
        <v>0.8243055555555544</v>
      </c>
      <c r="AS16" s="130">
        <v>0.83819444444444324</v>
      </c>
    </row>
    <row r="17" spans="1:46" ht="18" customHeight="1">
      <c r="B17" s="123" t="s">
        <v>54</v>
      </c>
      <c r="C17" s="131">
        <v>0.25625000000000003</v>
      </c>
      <c r="D17" s="130">
        <v>0.27013888888888887</v>
      </c>
      <c r="E17" s="131">
        <v>0.28402777777777777</v>
      </c>
      <c r="F17" s="130">
        <v>0.29791666666666666</v>
      </c>
      <c r="G17" s="130">
        <v>0.31180555555555556</v>
      </c>
      <c r="H17" s="130">
        <v>0.32569444444444445</v>
      </c>
      <c r="I17" s="130">
        <v>0.33958333333333335</v>
      </c>
      <c r="J17" s="130">
        <v>0.35347222222222224</v>
      </c>
      <c r="K17" s="130">
        <v>0.36736111111111114</v>
      </c>
      <c r="L17" s="130">
        <v>0.38125000000000003</v>
      </c>
      <c r="M17" s="130">
        <v>0.39513888888888893</v>
      </c>
      <c r="N17" s="130">
        <v>0.40902777777777782</v>
      </c>
      <c r="O17" s="130">
        <v>0.42291666666666672</v>
      </c>
      <c r="P17" s="130">
        <v>0.43680555555555561</v>
      </c>
      <c r="Q17" s="130">
        <v>0.45069444444444451</v>
      </c>
      <c r="R17" s="130">
        <v>0.4645833333333334</v>
      </c>
      <c r="S17" s="130">
        <v>0.4784722222222223</v>
      </c>
      <c r="T17" s="130">
        <v>0.49236111111111119</v>
      </c>
      <c r="U17" s="130">
        <v>0.50625000000000009</v>
      </c>
      <c r="V17" s="130">
        <v>0.52013888888888893</v>
      </c>
      <c r="W17" s="130">
        <v>0.53402777777777777</v>
      </c>
      <c r="X17" s="130">
        <v>0.54791666666666661</v>
      </c>
      <c r="Y17" s="130">
        <v>0.56180555555555545</v>
      </c>
      <c r="Z17" s="130">
        <v>0.57569444444444429</v>
      </c>
      <c r="AA17" s="130">
        <v>0.58958333333333313</v>
      </c>
      <c r="AB17" s="130">
        <v>0.60347222222222197</v>
      </c>
      <c r="AC17" s="130">
        <v>0.61736111111111081</v>
      </c>
      <c r="AD17" s="130">
        <v>0.63124999999999964</v>
      </c>
      <c r="AE17" s="130">
        <v>0.64513888888888848</v>
      </c>
      <c r="AF17" s="130">
        <v>0.65902777777777732</v>
      </c>
      <c r="AG17" s="130">
        <v>0.67291666666666616</v>
      </c>
      <c r="AH17" s="130">
        <v>0.686805555555555</v>
      </c>
      <c r="AI17" s="130">
        <v>0.70069444444444384</v>
      </c>
      <c r="AJ17" s="130">
        <v>0.71458333333333268</v>
      </c>
      <c r="AK17" s="130">
        <v>0.72847222222222152</v>
      </c>
      <c r="AL17" s="130">
        <v>0.74236111111111036</v>
      </c>
      <c r="AM17" s="130">
        <v>0.7562499999999992</v>
      </c>
      <c r="AN17" s="130">
        <v>0.77013888888888804</v>
      </c>
      <c r="AO17" s="130">
        <v>0.78402777777777688</v>
      </c>
      <c r="AP17" s="130">
        <v>0.79791666666666572</v>
      </c>
      <c r="AQ17" s="130">
        <v>0.81180555555555456</v>
      </c>
      <c r="AR17" s="130">
        <v>0.8256944444444434</v>
      </c>
      <c r="AS17" s="130">
        <v>0.83958333333333224</v>
      </c>
    </row>
    <row r="18" spans="1:46" ht="18" customHeight="1">
      <c r="B18" s="123" t="s">
        <v>55</v>
      </c>
      <c r="C18" s="131">
        <v>0.25763888888888892</v>
      </c>
      <c r="D18" s="130">
        <v>0.27152777777777776</v>
      </c>
      <c r="E18" s="131">
        <v>0.28541666666666665</v>
      </c>
      <c r="F18" s="130">
        <v>0.29930555555555555</v>
      </c>
      <c r="G18" s="130">
        <v>0.31319444444444444</v>
      </c>
      <c r="H18" s="130">
        <v>0.32708333333333334</v>
      </c>
      <c r="I18" s="130">
        <v>0.34097222222222223</v>
      </c>
      <c r="J18" s="130">
        <v>0.35486111111111113</v>
      </c>
      <c r="K18" s="130">
        <v>0.36875000000000002</v>
      </c>
      <c r="L18" s="130">
        <v>0.38263888888888892</v>
      </c>
      <c r="M18" s="130">
        <v>0.39652777777777781</v>
      </c>
      <c r="N18" s="130">
        <v>0.41041666666666671</v>
      </c>
      <c r="O18" s="130">
        <v>0.4243055555555556</v>
      </c>
      <c r="P18" s="130">
        <v>0.4381944444444445</v>
      </c>
      <c r="Q18" s="130">
        <v>0.45208333333333339</v>
      </c>
      <c r="R18" s="130">
        <v>0.46597222222222229</v>
      </c>
      <c r="S18" s="130">
        <v>0.47986111111111118</v>
      </c>
      <c r="T18" s="130">
        <v>0.49375000000000008</v>
      </c>
      <c r="U18" s="130">
        <v>0.50763888888888897</v>
      </c>
      <c r="V18" s="130">
        <v>0.52152777777777781</v>
      </c>
      <c r="W18" s="130">
        <v>0.53541666666666665</v>
      </c>
      <c r="X18" s="130">
        <v>0.54930555555555549</v>
      </c>
      <c r="Y18" s="130">
        <v>0.56319444444444433</v>
      </c>
      <c r="Z18" s="130">
        <v>0.57708333333333317</v>
      </c>
      <c r="AA18" s="130">
        <v>0.59097222222222201</v>
      </c>
      <c r="AB18" s="130">
        <v>0.60486111111111085</v>
      </c>
      <c r="AC18" s="130">
        <v>0.61874999999999969</v>
      </c>
      <c r="AD18" s="130">
        <v>0.63263888888888853</v>
      </c>
      <c r="AE18" s="130">
        <v>0.64652777777777737</v>
      </c>
      <c r="AF18" s="130">
        <v>0.66041666666666621</v>
      </c>
      <c r="AG18" s="130">
        <v>0.67430555555555505</v>
      </c>
      <c r="AH18" s="130">
        <v>0.68819444444444389</v>
      </c>
      <c r="AI18" s="130">
        <v>0.70208333333333273</v>
      </c>
      <c r="AJ18" s="130">
        <v>0.71597222222222157</v>
      </c>
      <c r="AK18" s="130">
        <v>0.72986111111111041</v>
      </c>
      <c r="AL18" s="130">
        <v>0.74374999999999925</v>
      </c>
      <c r="AM18" s="130">
        <v>0.75763888888888808</v>
      </c>
      <c r="AN18" s="130">
        <v>0.77152777777777692</v>
      </c>
      <c r="AO18" s="130">
        <v>0.78541666666666576</v>
      </c>
      <c r="AP18" s="130">
        <v>0.7993055555555546</v>
      </c>
      <c r="AQ18" s="130">
        <v>0.81319444444444344</v>
      </c>
      <c r="AR18" s="130">
        <v>0.82708333333333228</v>
      </c>
      <c r="AS18" s="130">
        <v>0.84097222222222112</v>
      </c>
    </row>
    <row r="19" spans="1:46" ht="18" customHeight="1">
      <c r="B19" s="123" t="s">
        <v>56</v>
      </c>
      <c r="C19" s="131">
        <v>0.25833333333333336</v>
      </c>
      <c r="D19" s="130">
        <v>0.2722222222222222</v>
      </c>
      <c r="E19" s="131">
        <v>0.28611111111111109</v>
      </c>
      <c r="F19" s="130">
        <v>0.3</v>
      </c>
      <c r="G19" s="130">
        <v>0.31388888888888888</v>
      </c>
      <c r="H19" s="130">
        <v>0.32777777777777778</v>
      </c>
      <c r="I19" s="130">
        <v>0.34166666666666667</v>
      </c>
      <c r="J19" s="130">
        <v>0.35555555555555557</v>
      </c>
      <c r="K19" s="130">
        <v>0.36944444444444446</v>
      </c>
      <c r="L19" s="130">
        <v>0.38333333333333336</v>
      </c>
      <c r="M19" s="130">
        <v>0.39722222222222225</v>
      </c>
      <c r="N19" s="130">
        <v>0.41111111111111115</v>
      </c>
      <c r="O19" s="130">
        <v>0.42500000000000004</v>
      </c>
      <c r="P19" s="130">
        <v>0.43888888888888894</v>
      </c>
      <c r="Q19" s="130">
        <v>0.45277777777777783</v>
      </c>
      <c r="R19" s="130">
        <v>0.46666666666666673</v>
      </c>
      <c r="S19" s="130">
        <v>0.48055555555555562</v>
      </c>
      <c r="T19" s="130">
        <v>0.49444444444444452</v>
      </c>
      <c r="U19" s="130">
        <v>0.50833333333333341</v>
      </c>
      <c r="V19" s="130">
        <v>0.52222222222222225</v>
      </c>
      <c r="W19" s="130">
        <v>0.53611111111111109</v>
      </c>
      <c r="X19" s="130">
        <v>0.54999999999999993</v>
      </c>
      <c r="Y19" s="130">
        <v>0.56388888888888877</v>
      </c>
      <c r="Z19" s="130">
        <v>0.57777777777777761</v>
      </c>
      <c r="AA19" s="130">
        <v>0.59166666666666645</v>
      </c>
      <c r="AB19" s="130">
        <v>0.60555555555555529</v>
      </c>
      <c r="AC19" s="130">
        <v>0.61944444444444413</v>
      </c>
      <c r="AD19" s="130">
        <v>0.63333333333333297</v>
      </c>
      <c r="AE19" s="130">
        <v>0.64722222222222181</v>
      </c>
      <c r="AF19" s="130">
        <v>0.66111111111111065</v>
      </c>
      <c r="AG19" s="130">
        <v>0.67499999999999949</v>
      </c>
      <c r="AH19" s="130">
        <v>0.68888888888888833</v>
      </c>
      <c r="AI19" s="130">
        <v>0.70277777777777717</v>
      </c>
      <c r="AJ19" s="130">
        <v>0.71666666666666601</v>
      </c>
      <c r="AK19" s="130">
        <v>0.73055555555555485</v>
      </c>
      <c r="AL19" s="130">
        <v>0.74444444444444369</v>
      </c>
      <c r="AM19" s="130">
        <v>0.75833333333333253</v>
      </c>
      <c r="AN19" s="130">
        <v>0.77222222222222137</v>
      </c>
      <c r="AO19" s="130">
        <v>0.78611111111111021</v>
      </c>
      <c r="AP19" s="130">
        <v>0.79999999999999905</v>
      </c>
      <c r="AQ19" s="130">
        <v>0.81388888888888788</v>
      </c>
      <c r="AR19" s="130">
        <v>0.82777777777777672</v>
      </c>
      <c r="AS19" s="130">
        <v>0.84166666666666556</v>
      </c>
    </row>
    <row r="20" spans="1:46" ht="18" customHeight="1">
      <c r="B20" s="123" t="s">
        <v>57</v>
      </c>
      <c r="C20" s="131">
        <v>0.2590277777777778</v>
      </c>
      <c r="D20" s="130">
        <v>0.27291666666666664</v>
      </c>
      <c r="E20" s="131">
        <v>0.28680555555555554</v>
      </c>
      <c r="F20" s="130">
        <v>0.30069444444444443</v>
      </c>
      <c r="G20" s="130">
        <v>0.31458333333333333</v>
      </c>
      <c r="H20" s="130">
        <v>0.32847222222222222</v>
      </c>
      <c r="I20" s="130">
        <v>0.34236111111111112</v>
      </c>
      <c r="J20" s="130">
        <v>0.35625000000000001</v>
      </c>
      <c r="K20" s="130">
        <v>0.37013888888888891</v>
      </c>
      <c r="L20" s="130">
        <v>0.3840277777777778</v>
      </c>
      <c r="M20" s="130">
        <v>0.3979166666666667</v>
      </c>
      <c r="N20" s="130">
        <v>0.41180555555555559</v>
      </c>
      <c r="O20" s="130">
        <v>0.42569444444444449</v>
      </c>
      <c r="P20" s="130">
        <v>0.43958333333333338</v>
      </c>
      <c r="Q20" s="130">
        <v>0.45347222222222228</v>
      </c>
      <c r="R20" s="130">
        <v>0.46736111111111117</v>
      </c>
      <c r="S20" s="130">
        <v>0.48125000000000007</v>
      </c>
      <c r="T20" s="130">
        <v>0.49513888888888896</v>
      </c>
      <c r="U20" s="130">
        <v>0.50902777777777786</v>
      </c>
      <c r="V20" s="130">
        <v>0.5229166666666667</v>
      </c>
      <c r="W20" s="130">
        <v>0.53680555555555554</v>
      </c>
      <c r="X20" s="130">
        <v>0.55069444444444438</v>
      </c>
      <c r="Y20" s="130">
        <v>0.56458333333333321</v>
      </c>
      <c r="Z20" s="130">
        <v>0.57847222222222205</v>
      </c>
      <c r="AA20" s="130">
        <v>0.59236111111111089</v>
      </c>
      <c r="AB20" s="130">
        <v>0.60624999999999973</v>
      </c>
      <c r="AC20" s="130">
        <v>0.62013888888888857</v>
      </c>
      <c r="AD20" s="130">
        <v>0.63402777777777741</v>
      </c>
      <c r="AE20" s="130">
        <v>0.64791666666666625</v>
      </c>
      <c r="AF20" s="130">
        <v>0.66180555555555509</v>
      </c>
      <c r="AG20" s="130">
        <v>0.67569444444444393</v>
      </c>
      <c r="AH20" s="130">
        <v>0.68958333333333277</v>
      </c>
      <c r="AI20" s="130">
        <v>0.70347222222222161</v>
      </c>
      <c r="AJ20" s="130">
        <v>0.71736111111111045</v>
      </c>
      <c r="AK20" s="130">
        <v>0.73124999999999929</v>
      </c>
      <c r="AL20" s="130">
        <v>0.74513888888888813</v>
      </c>
      <c r="AM20" s="130">
        <v>0.75902777777777697</v>
      </c>
      <c r="AN20" s="130">
        <v>0.77291666666666581</v>
      </c>
      <c r="AO20" s="130">
        <v>0.78680555555555465</v>
      </c>
      <c r="AP20" s="130">
        <v>0.80069444444444349</v>
      </c>
      <c r="AQ20" s="130">
        <v>0.81458333333333233</v>
      </c>
      <c r="AR20" s="130">
        <v>0.82847222222222117</v>
      </c>
      <c r="AS20" s="130">
        <v>0.84236111111111001</v>
      </c>
    </row>
    <row r="21" spans="1:46" ht="18" customHeight="1">
      <c r="B21" s="123" t="s">
        <v>58</v>
      </c>
      <c r="C21" s="131">
        <v>0.26041666666666669</v>
      </c>
      <c r="D21" s="130">
        <v>0.27430555555555552</v>
      </c>
      <c r="E21" s="131">
        <v>0.28819444444444442</v>
      </c>
      <c r="F21" s="130">
        <v>0.30208333333333331</v>
      </c>
      <c r="G21" s="130">
        <v>0.31597222222222221</v>
      </c>
      <c r="H21" s="130">
        <v>0.3298611111111111</v>
      </c>
      <c r="I21" s="130">
        <v>0.34375</v>
      </c>
      <c r="J21" s="130">
        <v>0.3576388888888889</v>
      </c>
      <c r="K21" s="130">
        <v>0.37152777777777779</v>
      </c>
      <c r="L21" s="130">
        <v>0.38541666666666669</v>
      </c>
      <c r="M21" s="130">
        <v>0.39930555555555558</v>
      </c>
      <c r="N21" s="130">
        <v>0.41319444444444448</v>
      </c>
      <c r="O21" s="130">
        <v>0.42708333333333337</v>
      </c>
      <c r="P21" s="130">
        <v>0.44097222222222227</v>
      </c>
      <c r="Q21" s="130">
        <v>0.45486111111111116</v>
      </c>
      <c r="R21" s="130">
        <v>0.46875000000000006</v>
      </c>
      <c r="S21" s="130">
        <v>0.48263888888888895</v>
      </c>
      <c r="T21" s="130">
        <v>0.49652777777777785</v>
      </c>
      <c r="U21" s="130">
        <v>0.51041666666666674</v>
      </c>
      <c r="V21" s="130">
        <v>0.52430555555555558</v>
      </c>
      <c r="W21" s="130">
        <v>0.53819444444444442</v>
      </c>
      <c r="X21" s="130">
        <v>0.55208333333333326</v>
      </c>
      <c r="Y21" s="130">
        <v>0.5659722222222221</v>
      </c>
      <c r="Z21" s="130">
        <v>0.57986111111111094</v>
      </c>
      <c r="AA21" s="130">
        <v>0.59374999999999978</v>
      </c>
      <c r="AB21" s="130">
        <v>0.60763888888888862</v>
      </c>
      <c r="AC21" s="130">
        <v>0.62152777777777746</v>
      </c>
      <c r="AD21" s="130">
        <v>0.6354166666666663</v>
      </c>
      <c r="AE21" s="130">
        <v>0.64930555555555514</v>
      </c>
      <c r="AF21" s="130">
        <v>0.66319444444444398</v>
      </c>
      <c r="AG21" s="130">
        <v>0.67708333333333282</v>
      </c>
      <c r="AH21" s="130">
        <v>0.69097222222222165</v>
      </c>
      <c r="AI21" s="130">
        <v>0.70486111111111049</v>
      </c>
      <c r="AJ21" s="130">
        <v>0.71874999999999933</v>
      </c>
      <c r="AK21" s="130">
        <v>0.73263888888888817</v>
      </c>
      <c r="AL21" s="130">
        <v>0.74652777777777701</v>
      </c>
      <c r="AM21" s="130">
        <v>0.76041666666666585</v>
      </c>
      <c r="AN21" s="130">
        <v>0.77430555555555469</v>
      </c>
      <c r="AO21" s="130">
        <v>0.78819444444444353</v>
      </c>
      <c r="AP21" s="130">
        <v>0.80208333333333237</v>
      </c>
      <c r="AQ21" s="130">
        <v>0.81597222222222121</v>
      </c>
      <c r="AR21" s="130">
        <v>0.82986111111111005</v>
      </c>
      <c r="AS21" s="130">
        <v>0.84374999999999889</v>
      </c>
    </row>
    <row r="22" spans="1:46" ht="18" customHeight="1">
      <c r="B22" s="12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</row>
    <row r="23" spans="1:46" ht="18" customHeight="1">
      <c r="C23" s="129"/>
      <c r="E23" s="129"/>
    </row>
    <row r="24" spans="1:46" ht="18" customHeight="1">
      <c r="A24" s="115"/>
      <c r="B24" s="123" t="s">
        <v>58</v>
      </c>
      <c r="C24" s="131">
        <v>0.2638888888888889</v>
      </c>
      <c r="D24" s="130">
        <v>0.27777777777777779</v>
      </c>
      <c r="E24" s="131">
        <v>0.29166666666666669</v>
      </c>
      <c r="F24" s="130">
        <v>0.30555555555555558</v>
      </c>
      <c r="G24" s="130">
        <v>0.31944444444444448</v>
      </c>
      <c r="H24" s="130">
        <v>0.33333333333333337</v>
      </c>
      <c r="I24" s="130">
        <v>0.34722222222222227</v>
      </c>
      <c r="J24" s="130">
        <v>0.36111111111111116</v>
      </c>
      <c r="K24" s="130">
        <v>0.37500000000000006</v>
      </c>
      <c r="L24" s="130">
        <v>0.38888888888888895</v>
      </c>
      <c r="M24" s="130">
        <v>0.40277777777777785</v>
      </c>
      <c r="N24" s="130">
        <v>0.41666666666666674</v>
      </c>
      <c r="O24" s="130">
        <v>0.43055555555555564</v>
      </c>
      <c r="P24" s="130">
        <v>0.44444444444444453</v>
      </c>
      <c r="Q24" s="130">
        <v>0.45833333333333343</v>
      </c>
      <c r="R24" s="130">
        <v>0.47222222222222232</v>
      </c>
      <c r="S24" s="130">
        <v>0.48611111111111122</v>
      </c>
      <c r="T24" s="130">
        <v>0.50000000000000011</v>
      </c>
      <c r="U24" s="130">
        <v>0.51388888888888895</v>
      </c>
      <c r="V24" s="130">
        <v>0.52777777777777779</v>
      </c>
      <c r="W24" s="130">
        <v>0.54166666666666663</v>
      </c>
      <c r="X24" s="130">
        <v>0.55555555555555547</v>
      </c>
      <c r="Y24" s="130">
        <v>0.56944444444444431</v>
      </c>
      <c r="Z24" s="130">
        <v>0.58333333333333315</v>
      </c>
      <c r="AA24" s="130">
        <v>0.59722222222222199</v>
      </c>
      <c r="AB24" s="130">
        <v>0.61111111111111083</v>
      </c>
      <c r="AC24" s="130">
        <v>0.62499999999999967</v>
      </c>
      <c r="AD24" s="130">
        <v>0.63888888888888851</v>
      </c>
      <c r="AE24" s="130">
        <v>0.65277777777777735</v>
      </c>
      <c r="AF24" s="130">
        <v>0.66666666666666619</v>
      </c>
      <c r="AG24" s="130">
        <v>0.68055555555555503</v>
      </c>
      <c r="AH24" s="130">
        <v>0.69444444444444386</v>
      </c>
      <c r="AI24" s="130">
        <v>0.7083333333333327</v>
      </c>
      <c r="AJ24" s="130">
        <v>0.72222222222222154</v>
      </c>
      <c r="AK24" s="130">
        <v>0.73611111111111038</v>
      </c>
      <c r="AL24" s="130">
        <v>0.74999999999999922</v>
      </c>
      <c r="AM24" s="130">
        <v>0.76388888888888806</v>
      </c>
      <c r="AN24" s="130">
        <v>0.7777777777777769</v>
      </c>
      <c r="AO24" s="130">
        <v>0.79166666666666574</v>
      </c>
      <c r="AP24" s="130">
        <v>0.80555555555555458</v>
      </c>
      <c r="AQ24" s="130">
        <v>0.81944444444444342</v>
      </c>
      <c r="AR24" s="130">
        <v>0.83333333333333226</v>
      </c>
      <c r="AS24" s="130">
        <v>0.8472222222222211</v>
      </c>
      <c r="AT24" s="115"/>
    </row>
    <row r="25" spans="1:46" ht="18" customHeight="1">
      <c r="A25" s="115"/>
      <c r="B25" s="123" t="s">
        <v>57</v>
      </c>
      <c r="C25" s="131">
        <v>0.26527777777777778</v>
      </c>
      <c r="D25" s="130">
        <v>0.27916666666666667</v>
      </c>
      <c r="E25" s="131">
        <v>0.29305555555555557</v>
      </c>
      <c r="F25" s="130">
        <v>0.30694444444444446</v>
      </c>
      <c r="G25" s="130">
        <v>0.32083333333333336</v>
      </c>
      <c r="H25" s="130">
        <v>0.33472222222222225</v>
      </c>
      <c r="I25" s="130">
        <v>0.34861111111111115</v>
      </c>
      <c r="J25" s="130">
        <v>0.36250000000000004</v>
      </c>
      <c r="K25" s="130">
        <v>0.37638888888888894</v>
      </c>
      <c r="L25" s="130">
        <v>0.39027777777777783</v>
      </c>
      <c r="M25" s="130">
        <v>0.40416666666666673</v>
      </c>
      <c r="N25" s="130">
        <v>0.41805555555555562</v>
      </c>
      <c r="O25" s="130">
        <v>0.43194444444444452</v>
      </c>
      <c r="P25" s="130">
        <v>0.44583333333333341</v>
      </c>
      <c r="Q25" s="130">
        <v>0.45972222222222231</v>
      </c>
      <c r="R25" s="130">
        <v>0.4736111111111112</v>
      </c>
      <c r="S25" s="130">
        <v>0.4875000000000001</v>
      </c>
      <c r="T25" s="130">
        <v>0.50138888888888899</v>
      </c>
      <c r="U25" s="130">
        <v>0.51527777777777783</v>
      </c>
      <c r="V25" s="130">
        <v>0.52916666666666667</v>
      </c>
      <c r="W25" s="130">
        <v>0.54305555555555551</v>
      </c>
      <c r="X25" s="130">
        <v>0.55694444444444435</v>
      </c>
      <c r="Y25" s="130">
        <v>0.57083333333333319</v>
      </c>
      <c r="Z25" s="130">
        <v>0.58472222222222203</v>
      </c>
      <c r="AA25" s="130">
        <v>0.59861111111111087</v>
      </c>
      <c r="AB25" s="130">
        <v>0.61249999999999971</v>
      </c>
      <c r="AC25" s="130">
        <v>0.62638888888888855</v>
      </c>
      <c r="AD25" s="130">
        <v>0.64027777777777739</v>
      </c>
      <c r="AE25" s="130">
        <v>0.65416666666666623</v>
      </c>
      <c r="AF25" s="130">
        <v>0.66805555555555507</v>
      </c>
      <c r="AG25" s="130">
        <v>0.68194444444444391</v>
      </c>
      <c r="AH25" s="130">
        <v>0.69583333333333275</v>
      </c>
      <c r="AI25" s="130">
        <v>0.70972222222222159</v>
      </c>
      <c r="AJ25" s="130">
        <v>0.72361111111111043</v>
      </c>
      <c r="AK25" s="130">
        <v>0.73749999999999927</v>
      </c>
      <c r="AL25" s="130">
        <v>0.75138888888888811</v>
      </c>
      <c r="AM25" s="130">
        <v>0.76527777777777695</v>
      </c>
      <c r="AN25" s="130">
        <v>0.77916666666666579</v>
      </c>
      <c r="AO25" s="130">
        <v>0.79305555555555463</v>
      </c>
      <c r="AP25" s="130">
        <v>0.80694444444444346</v>
      </c>
      <c r="AQ25" s="130">
        <v>0.8208333333333323</v>
      </c>
      <c r="AR25" s="130">
        <v>0.83472222222222114</v>
      </c>
      <c r="AS25" s="130">
        <v>0.84861111111110998</v>
      </c>
      <c r="AT25" s="115"/>
    </row>
    <row r="26" spans="1:46" ht="18" customHeight="1">
      <c r="A26" s="115"/>
      <c r="B26" s="123" t="s">
        <v>56</v>
      </c>
      <c r="C26" s="131">
        <v>0.26597222222222222</v>
      </c>
      <c r="D26" s="130">
        <v>0.27986111111111112</v>
      </c>
      <c r="E26" s="131">
        <v>0.29375000000000001</v>
      </c>
      <c r="F26" s="130">
        <v>0.30763888888888891</v>
      </c>
      <c r="G26" s="130">
        <v>0.3215277777777778</v>
      </c>
      <c r="H26" s="130">
        <v>0.3354166666666667</v>
      </c>
      <c r="I26" s="130">
        <v>0.34930555555555559</v>
      </c>
      <c r="J26" s="130">
        <v>0.36319444444444449</v>
      </c>
      <c r="K26" s="130">
        <v>0.37708333333333338</v>
      </c>
      <c r="L26" s="130">
        <v>0.39097222222222228</v>
      </c>
      <c r="M26" s="130">
        <v>0.40486111111111117</v>
      </c>
      <c r="N26" s="130">
        <v>0.41875000000000007</v>
      </c>
      <c r="O26" s="130">
        <v>0.43263888888888896</v>
      </c>
      <c r="P26" s="130">
        <v>0.44652777777777786</v>
      </c>
      <c r="Q26" s="130">
        <v>0.46041666666666675</v>
      </c>
      <c r="R26" s="130">
        <v>0.47430555555555565</v>
      </c>
      <c r="S26" s="130">
        <v>0.48819444444444454</v>
      </c>
      <c r="T26" s="130">
        <v>0.50208333333333344</v>
      </c>
      <c r="U26" s="130">
        <v>0.51597222222222228</v>
      </c>
      <c r="V26" s="130">
        <v>0.52986111111111112</v>
      </c>
      <c r="W26" s="130">
        <v>0.54374999999999996</v>
      </c>
      <c r="X26" s="130">
        <v>0.5576388888888888</v>
      </c>
      <c r="Y26" s="130">
        <v>0.57152777777777763</v>
      </c>
      <c r="Z26" s="130">
        <v>0.58541666666666647</v>
      </c>
      <c r="AA26" s="130">
        <v>0.59930555555555531</v>
      </c>
      <c r="AB26" s="130">
        <v>0.61319444444444415</v>
      </c>
      <c r="AC26" s="130">
        <v>0.62708333333333299</v>
      </c>
      <c r="AD26" s="130">
        <v>0.64097222222222183</v>
      </c>
      <c r="AE26" s="130">
        <v>0.65486111111111067</v>
      </c>
      <c r="AF26" s="130">
        <v>0.66874999999999951</v>
      </c>
      <c r="AG26" s="130">
        <v>0.68263888888888835</v>
      </c>
      <c r="AH26" s="130">
        <v>0.69652777777777719</v>
      </c>
      <c r="AI26" s="130">
        <v>0.71041666666666603</v>
      </c>
      <c r="AJ26" s="130">
        <v>0.72430555555555487</v>
      </c>
      <c r="AK26" s="130">
        <v>0.73819444444444371</v>
      </c>
      <c r="AL26" s="130">
        <v>0.75208333333333255</v>
      </c>
      <c r="AM26" s="130">
        <v>0.76597222222222139</v>
      </c>
      <c r="AN26" s="130">
        <v>0.77986111111111023</v>
      </c>
      <c r="AO26" s="130">
        <v>0.79374999999999907</v>
      </c>
      <c r="AP26" s="130">
        <v>0.80763888888888791</v>
      </c>
      <c r="AQ26" s="130">
        <v>0.82152777777777675</v>
      </c>
      <c r="AR26" s="130">
        <v>0.83541666666666559</v>
      </c>
      <c r="AS26" s="130">
        <v>0.84930555555555443</v>
      </c>
      <c r="AT26" s="115"/>
    </row>
    <row r="27" spans="1:46" ht="18" customHeight="1">
      <c r="A27" s="115"/>
      <c r="B27" s="123" t="s">
        <v>55</v>
      </c>
      <c r="C27" s="131">
        <v>0.26666666666666666</v>
      </c>
      <c r="D27" s="130">
        <v>0.28055555555555556</v>
      </c>
      <c r="E27" s="131">
        <v>0.29444444444444445</v>
      </c>
      <c r="F27" s="130">
        <v>0.30833333333333335</v>
      </c>
      <c r="G27" s="130">
        <v>0.32222222222222224</v>
      </c>
      <c r="H27" s="130">
        <v>0.33611111111111114</v>
      </c>
      <c r="I27" s="130">
        <v>0.35000000000000003</v>
      </c>
      <c r="J27" s="130">
        <v>0.36388888888888893</v>
      </c>
      <c r="K27" s="130">
        <v>0.37777777777777782</v>
      </c>
      <c r="L27" s="130">
        <v>0.39166666666666672</v>
      </c>
      <c r="M27" s="130">
        <v>0.40555555555555561</v>
      </c>
      <c r="N27" s="130">
        <v>0.41944444444444451</v>
      </c>
      <c r="O27" s="130">
        <v>0.4333333333333334</v>
      </c>
      <c r="P27" s="130">
        <v>0.4472222222222223</v>
      </c>
      <c r="Q27" s="130">
        <v>0.46111111111111119</v>
      </c>
      <c r="R27" s="130">
        <v>0.47500000000000009</v>
      </c>
      <c r="S27" s="130">
        <v>0.48888888888888898</v>
      </c>
      <c r="T27" s="130">
        <v>0.50277777777777788</v>
      </c>
      <c r="U27" s="130">
        <v>0.51666666666666672</v>
      </c>
      <c r="V27" s="130">
        <v>0.53055555555555556</v>
      </c>
      <c r="W27" s="130">
        <v>0.5444444444444444</v>
      </c>
      <c r="X27" s="130">
        <v>0.55833333333333324</v>
      </c>
      <c r="Y27" s="130">
        <v>0.57222222222222208</v>
      </c>
      <c r="Z27" s="130">
        <v>0.58611111111111092</v>
      </c>
      <c r="AA27" s="130">
        <v>0.59999999999999976</v>
      </c>
      <c r="AB27" s="130">
        <v>0.6138888888888886</v>
      </c>
      <c r="AC27" s="130">
        <v>0.62777777777777743</v>
      </c>
      <c r="AD27" s="130">
        <v>0.64166666666666627</v>
      </c>
      <c r="AE27" s="130">
        <v>0.65555555555555511</v>
      </c>
      <c r="AF27" s="130">
        <v>0.66944444444444395</v>
      </c>
      <c r="AG27" s="130">
        <v>0.68333333333333279</v>
      </c>
      <c r="AH27" s="130">
        <v>0.69722222222222163</v>
      </c>
      <c r="AI27" s="130">
        <v>0.71111111111111047</v>
      </c>
      <c r="AJ27" s="130">
        <v>0.72499999999999931</v>
      </c>
      <c r="AK27" s="130">
        <v>0.73888888888888815</v>
      </c>
      <c r="AL27" s="130">
        <v>0.75277777777777699</v>
      </c>
      <c r="AM27" s="130">
        <v>0.76666666666666583</v>
      </c>
      <c r="AN27" s="130">
        <v>0.78055555555555467</v>
      </c>
      <c r="AO27" s="130">
        <v>0.79444444444444351</v>
      </c>
      <c r="AP27" s="130">
        <v>0.80833333333333235</v>
      </c>
      <c r="AQ27" s="130">
        <v>0.82222222222222119</v>
      </c>
      <c r="AR27" s="130">
        <v>0.83611111111111003</v>
      </c>
      <c r="AS27" s="130">
        <v>0.84999999999999887</v>
      </c>
      <c r="AT27" s="115"/>
    </row>
    <row r="28" spans="1:46" ht="18" customHeight="1">
      <c r="A28" s="115"/>
      <c r="B28" s="123" t="s">
        <v>54</v>
      </c>
      <c r="C28" s="131">
        <v>0.26805555555555555</v>
      </c>
      <c r="D28" s="130">
        <v>0.28194444444444444</v>
      </c>
      <c r="E28" s="131">
        <v>0.29583333333333334</v>
      </c>
      <c r="F28" s="130">
        <v>0.30972222222222223</v>
      </c>
      <c r="G28" s="130">
        <v>0.32361111111111113</v>
      </c>
      <c r="H28" s="130">
        <v>0.33750000000000002</v>
      </c>
      <c r="I28" s="130">
        <v>0.35138888888888892</v>
      </c>
      <c r="J28" s="130">
        <v>0.36527777777777781</v>
      </c>
      <c r="K28" s="130">
        <v>0.37916666666666671</v>
      </c>
      <c r="L28" s="130">
        <v>0.3930555555555556</v>
      </c>
      <c r="M28" s="130">
        <v>0.4069444444444445</v>
      </c>
      <c r="N28" s="130">
        <v>0.42083333333333339</v>
      </c>
      <c r="O28" s="130">
        <v>0.43472222222222229</v>
      </c>
      <c r="P28" s="130">
        <v>0.44861111111111118</v>
      </c>
      <c r="Q28" s="130">
        <v>0.46250000000000008</v>
      </c>
      <c r="R28" s="130">
        <v>0.47638888888888897</v>
      </c>
      <c r="S28" s="130">
        <v>0.49027777777777787</v>
      </c>
      <c r="T28" s="130">
        <v>0.50416666666666676</v>
      </c>
      <c r="U28" s="130">
        <v>0.5180555555555556</v>
      </c>
      <c r="V28" s="130">
        <v>0.53194444444444444</v>
      </c>
      <c r="W28" s="130">
        <v>0.54583333333333328</v>
      </c>
      <c r="X28" s="130">
        <v>0.55972222222222212</v>
      </c>
      <c r="Y28" s="130">
        <v>0.57361111111111096</v>
      </c>
      <c r="Z28" s="130">
        <v>0.5874999999999998</v>
      </c>
      <c r="AA28" s="130">
        <v>0.60138888888888864</v>
      </c>
      <c r="AB28" s="130">
        <v>0.61527777777777748</v>
      </c>
      <c r="AC28" s="130">
        <v>0.62916666666666632</v>
      </c>
      <c r="AD28" s="130">
        <v>0.64305555555555516</v>
      </c>
      <c r="AE28" s="130">
        <v>0.656944444444444</v>
      </c>
      <c r="AF28" s="130">
        <v>0.67083333333333284</v>
      </c>
      <c r="AG28" s="130">
        <v>0.68472222222222168</v>
      </c>
      <c r="AH28" s="130">
        <v>0.69861111111111052</v>
      </c>
      <c r="AI28" s="130">
        <v>0.71249999999999936</v>
      </c>
      <c r="AJ28" s="130">
        <v>0.7263888888888882</v>
      </c>
      <c r="AK28" s="130">
        <v>0.74027777777777704</v>
      </c>
      <c r="AL28" s="130">
        <v>0.75416666666666587</v>
      </c>
      <c r="AM28" s="130">
        <v>0.76805555555555471</v>
      </c>
      <c r="AN28" s="130">
        <v>0.78194444444444355</v>
      </c>
      <c r="AO28" s="130">
        <v>0.79583333333333239</v>
      </c>
      <c r="AP28" s="130">
        <v>0.80972222222222123</v>
      </c>
      <c r="AQ28" s="130">
        <v>0.82361111111111007</v>
      </c>
      <c r="AR28" s="130">
        <v>0.83749999999999891</v>
      </c>
      <c r="AS28" s="130">
        <v>0.85138888888888775</v>
      </c>
      <c r="AT28" s="115"/>
    </row>
    <row r="29" spans="1:46" ht="18" customHeight="1">
      <c r="B29" s="123" t="s">
        <v>53</v>
      </c>
      <c r="C29" s="131">
        <v>0.26944444444444443</v>
      </c>
      <c r="D29" s="130">
        <v>0.28333333333333333</v>
      </c>
      <c r="E29" s="131">
        <v>0.29722222222222222</v>
      </c>
      <c r="F29" s="130">
        <v>0.31111111111111112</v>
      </c>
      <c r="G29" s="130">
        <v>0.32500000000000001</v>
      </c>
      <c r="H29" s="130">
        <v>0.33888888888888891</v>
      </c>
      <c r="I29" s="130">
        <v>0.3527777777777778</v>
      </c>
      <c r="J29" s="130">
        <v>0.3666666666666667</v>
      </c>
      <c r="K29" s="130">
        <v>0.38055555555555559</v>
      </c>
      <c r="L29" s="130">
        <v>0.39444444444444449</v>
      </c>
      <c r="M29" s="130">
        <v>0.40833333333333338</v>
      </c>
      <c r="N29" s="130">
        <v>0.42222222222222228</v>
      </c>
      <c r="O29" s="130">
        <v>0.43611111111111117</v>
      </c>
      <c r="P29" s="130">
        <v>0.45000000000000007</v>
      </c>
      <c r="Q29" s="130">
        <v>0.46388888888888896</v>
      </c>
      <c r="R29" s="130">
        <v>0.47777777777777786</v>
      </c>
      <c r="S29" s="130">
        <v>0.49166666666666675</v>
      </c>
      <c r="T29" s="130">
        <v>0.50555555555555565</v>
      </c>
      <c r="U29" s="130">
        <v>0.51944444444444449</v>
      </c>
      <c r="V29" s="130">
        <v>0.53333333333333333</v>
      </c>
      <c r="W29" s="130">
        <v>0.54722222222222217</v>
      </c>
      <c r="X29" s="130">
        <v>0.56111111111111101</v>
      </c>
      <c r="Y29" s="130">
        <v>0.57499999999999984</v>
      </c>
      <c r="Z29" s="130">
        <v>0.58888888888888868</v>
      </c>
      <c r="AA29" s="130">
        <v>0.60277777777777752</v>
      </c>
      <c r="AB29" s="130">
        <v>0.61666666666666636</v>
      </c>
      <c r="AC29" s="130">
        <v>0.6305555555555552</v>
      </c>
      <c r="AD29" s="130">
        <v>0.64444444444444404</v>
      </c>
      <c r="AE29" s="130">
        <v>0.65833333333333288</v>
      </c>
      <c r="AF29" s="130">
        <v>0.67222222222222172</v>
      </c>
      <c r="AG29" s="130">
        <v>0.68611111111111056</v>
      </c>
      <c r="AH29" s="130">
        <v>0.6999999999999994</v>
      </c>
      <c r="AI29" s="130">
        <v>0.71388888888888824</v>
      </c>
      <c r="AJ29" s="130">
        <v>0.72777777777777708</v>
      </c>
      <c r="AK29" s="130">
        <v>0.74166666666666592</v>
      </c>
      <c r="AL29" s="130">
        <v>0.75555555555555476</v>
      </c>
      <c r="AM29" s="130">
        <v>0.7694444444444436</v>
      </c>
      <c r="AN29" s="130">
        <v>0.78333333333333244</v>
      </c>
      <c r="AO29" s="130">
        <v>0.79722222222222128</v>
      </c>
      <c r="AP29" s="130">
        <v>0.81111111111111012</v>
      </c>
      <c r="AQ29" s="130">
        <v>0.82499999999999896</v>
      </c>
      <c r="AR29" s="130">
        <v>0.8388888888888878</v>
      </c>
      <c r="AS29" s="130">
        <v>0.85277777777777664</v>
      </c>
    </row>
    <row r="30" spans="1:46" ht="18" customHeight="1">
      <c r="A30" s="115"/>
      <c r="B30" s="123" t="s">
        <v>52</v>
      </c>
      <c r="C30" s="131">
        <v>0.27083333333333331</v>
      </c>
      <c r="D30" s="130">
        <v>0.28472222222222221</v>
      </c>
      <c r="E30" s="131">
        <v>0.2986111111111111</v>
      </c>
      <c r="F30" s="130">
        <v>0.3125</v>
      </c>
      <c r="G30" s="130">
        <v>0.3263888888888889</v>
      </c>
      <c r="H30" s="130">
        <v>0.34027777777777779</v>
      </c>
      <c r="I30" s="130">
        <v>0.35416666666666669</v>
      </c>
      <c r="J30" s="130">
        <v>0.36805555555555558</v>
      </c>
      <c r="K30" s="130">
        <v>0.38194444444444448</v>
      </c>
      <c r="L30" s="130">
        <v>0.39583333333333337</v>
      </c>
      <c r="M30" s="130">
        <v>0.40972222222222227</v>
      </c>
      <c r="N30" s="130">
        <v>0.42361111111111116</v>
      </c>
      <c r="O30" s="130">
        <v>0.43750000000000006</v>
      </c>
      <c r="P30" s="130">
        <v>0.45138888888888895</v>
      </c>
      <c r="Q30" s="130">
        <v>0.46527777777777785</v>
      </c>
      <c r="R30" s="130">
        <v>0.47916666666666674</v>
      </c>
      <c r="S30" s="130">
        <v>0.49305555555555564</v>
      </c>
      <c r="T30" s="130">
        <v>0.50694444444444453</v>
      </c>
      <c r="U30" s="130">
        <v>0.52083333333333337</v>
      </c>
      <c r="V30" s="130">
        <v>0.53472222222222221</v>
      </c>
      <c r="W30" s="130">
        <v>0.54861111111111105</v>
      </c>
      <c r="X30" s="130">
        <v>0.56249999999999989</v>
      </c>
      <c r="Y30" s="130">
        <v>0.57638888888888873</v>
      </c>
      <c r="Z30" s="130">
        <v>0.59027777777777757</v>
      </c>
      <c r="AA30" s="130">
        <v>0.60416666666666641</v>
      </c>
      <c r="AB30" s="130">
        <v>0.61805555555555525</v>
      </c>
      <c r="AC30" s="130">
        <v>0.63194444444444409</v>
      </c>
      <c r="AD30" s="130">
        <v>0.64583333333333293</v>
      </c>
      <c r="AE30" s="130">
        <v>0.65972222222222177</v>
      </c>
      <c r="AF30" s="130">
        <v>0.67361111111111061</v>
      </c>
      <c r="AG30" s="130">
        <v>0.68749999999999944</v>
      </c>
      <c r="AH30" s="130">
        <v>0.70138888888888828</v>
      </c>
      <c r="AI30" s="130">
        <v>0.71527777777777712</v>
      </c>
      <c r="AJ30" s="130">
        <v>0.72916666666666596</v>
      </c>
      <c r="AK30" s="130">
        <v>0.7430555555555548</v>
      </c>
      <c r="AL30" s="130">
        <v>0.75694444444444364</v>
      </c>
      <c r="AM30" s="130">
        <v>0.77083333333333248</v>
      </c>
      <c r="AN30" s="130">
        <v>0.78472222222222132</v>
      </c>
      <c r="AO30" s="130">
        <v>0.79861111111111016</v>
      </c>
      <c r="AP30" s="130">
        <v>0.812499999999999</v>
      </c>
      <c r="AQ30" s="130">
        <v>0.82638888888888784</v>
      </c>
      <c r="AR30" s="130">
        <v>0.84027777777777668</v>
      </c>
      <c r="AS30" s="130">
        <v>0.85416666666666552</v>
      </c>
      <c r="AT30" s="115"/>
    </row>
    <row r="31" spans="1:46" ht="18" customHeight="1">
      <c r="A31" s="115"/>
      <c r="B31" s="123" t="s">
        <v>51</v>
      </c>
      <c r="C31" s="131">
        <v>0.2722222222222222</v>
      </c>
      <c r="D31" s="130">
        <v>0.28611111111111109</v>
      </c>
      <c r="E31" s="131">
        <v>0.3</v>
      </c>
      <c r="F31" s="130">
        <v>0.31388888888888888</v>
      </c>
      <c r="G31" s="130">
        <v>0.32777777777777778</v>
      </c>
      <c r="H31" s="130">
        <v>0.34166666666666667</v>
      </c>
      <c r="I31" s="130">
        <v>0.35555555555555557</v>
      </c>
      <c r="J31" s="130">
        <v>0.36944444444444446</v>
      </c>
      <c r="K31" s="130">
        <v>0.38333333333333336</v>
      </c>
      <c r="L31" s="130">
        <v>0.39722222222222225</v>
      </c>
      <c r="M31" s="130">
        <v>0.41111111111111115</v>
      </c>
      <c r="N31" s="130">
        <v>0.42500000000000004</v>
      </c>
      <c r="O31" s="130">
        <v>0.43888888888888894</v>
      </c>
      <c r="P31" s="130">
        <v>0.45277777777777783</v>
      </c>
      <c r="Q31" s="130">
        <v>0.46666666666666673</v>
      </c>
      <c r="R31" s="130">
        <v>0.48055555555555562</v>
      </c>
      <c r="S31" s="130">
        <v>0.49444444444444452</v>
      </c>
      <c r="T31" s="130">
        <v>0.50833333333333341</v>
      </c>
      <c r="U31" s="130">
        <v>0.52222222222222225</v>
      </c>
      <c r="V31" s="130">
        <v>0.53611111111111109</v>
      </c>
      <c r="W31" s="130">
        <v>0.54999999999999993</v>
      </c>
      <c r="X31" s="130">
        <v>0.56388888888888877</v>
      </c>
      <c r="Y31" s="130">
        <v>0.57777777777777761</v>
      </c>
      <c r="Z31" s="130">
        <v>0.59166666666666645</v>
      </c>
      <c r="AA31" s="130">
        <v>0.60555555555555529</v>
      </c>
      <c r="AB31" s="130">
        <v>0.61944444444444413</v>
      </c>
      <c r="AC31" s="130">
        <v>0.63333333333333297</v>
      </c>
      <c r="AD31" s="130">
        <v>0.64722222222222181</v>
      </c>
      <c r="AE31" s="130">
        <v>0.66111111111111065</v>
      </c>
      <c r="AF31" s="130">
        <v>0.67499999999999949</v>
      </c>
      <c r="AG31" s="130">
        <v>0.68888888888888833</v>
      </c>
      <c r="AH31" s="130">
        <v>0.70277777777777717</v>
      </c>
      <c r="AI31" s="130">
        <v>0.71666666666666601</v>
      </c>
      <c r="AJ31" s="130">
        <v>0.73055555555555485</v>
      </c>
      <c r="AK31" s="130">
        <v>0.74444444444444369</v>
      </c>
      <c r="AL31" s="130">
        <v>0.75833333333333253</v>
      </c>
      <c r="AM31" s="130">
        <v>0.77222222222222137</v>
      </c>
      <c r="AN31" s="130">
        <v>0.78611111111111021</v>
      </c>
      <c r="AO31" s="130">
        <v>0.79999999999999905</v>
      </c>
      <c r="AP31" s="130">
        <v>0.81388888888888788</v>
      </c>
      <c r="AQ31" s="130">
        <v>0.82777777777777672</v>
      </c>
      <c r="AR31" s="130">
        <v>0.84166666666666556</v>
      </c>
      <c r="AS31" s="130">
        <v>0.8555555555555544</v>
      </c>
      <c r="AT31" s="115"/>
    </row>
    <row r="32" spans="1:46" ht="18" customHeight="1">
      <c r="A32" s="115"/>
      <c r="B32" s="123" t="s">
        <v>50</v>
      </c>
      <c r="C32" s="131">
        <v>0.27430555555555552</v>
      </c>
      <c r="D32" s="130">
        <v>0.28819444444444442</v>
      </c>
      <c r="E32" s="131">
        <v>0.30208333333333331</v>
      </c>
      <c r="F32" s="130">
        <v>0.31597222222222221</v>
      </c>
      <c r="G32" s="130">
        <v>0.3298611111111111</v>
      </c>
      <c r="H32" s="130">
        <v>0.34375</v>
      </c>
      <c r="I32" s="130">
        <v>0.3576388888888889</v>
      </c>
      <c r="J32" s="130">
        <v>0.37152777777777779</v>
      </c>
      <c r="K32" s="130">
        <v>0.38541666666666669</v>
      </c>
      <c r="L32" s="130">
        <v>0.39930555555555558</v>
      </c>
      <c r="M32" s="130">
        <v>0.41319444444444448</v>
      </c>
      <c r="N32" s="130">
        <v>0.42708333333333337</v>
      </c>
      <c r="O32" s="130">
        <v>0.44097222222222227</v>
      </c>
      <c r="P32" s="130">
        <v>0.45486111111111116</v>
      </c>
      <c r="Q32" s="130">
        <v>0.46875000000000006</v>
      </c>
      <c r="R32" s="130">
        <v>0.48263888888888895</v>
      </c>
      <c r="S32" s="130">
        <v>0.49652777777777785</v>
      </c>
      <c r="T32" s="130">
        <v>0.51041666666666674</v>
      </c>
      <c r="U32" s="130">
        <v>0.52430555555555558</v>
      </c>
      <c r="V32" s="130">
        <v>0.53819444444444442</v>
      </c>
      <c r="W32" s="130">
        <v>0.55208333333333326</v>
      </c>
      <c r="X32" s="130">
        <v>0.5659722222222221</v>
      </c>
      <c r="Y32" s="130">
        <v>0.57986111111111094</v>
      </c>
      <c r="Z32" s="130">
        <v>0.59374999999999978</v>
      </c>
      <c r="AA32" s="130">
        <v>0.60763888888888862</v>
      </c>
      <c r="AB32" s="130">
        <v>0.62152777777777746</v>
      </c>
      <c r="AC32" s="130">
        <v>0.6354166666666663</v>
      </c>
      <c r="AD32" s="130">
        <v>0.64930555555555514</v>
      </c>
      <c r="AE32" s="130">
        <v>0.66319444444444398</v>
      </c>
      <c r="AF32" s="130">
        <v>0.67708333333333282</v>
      </c>
      <c r="AG32" s="130">
        <v>0.69097222222222165</v>
      </c>
      <c r="AH32" s="130">
        <v>0.70486111111111049</v>
      </c>
      <c r="AI32" s="130">
        <v>0.71874999999999933</v>
      </c>
      <c r="AJ32" s="130">
        <v>0.73263888888888817</v>
      </c>
      <c r="AK32" s="130">
        <v>0.74652777777777701</v>
      </c>
      <c r="AL32" s="130">
        <v>0.76041666666666585</v>
      </c>
      <c r="AM32" s="130">
        <v>0.77430555555555469</v>
      </c>
      <c r="AN32" s="130">
        <v>0.78819444444444353</v>
      </c>
      <c r="AO32" s="130">
        <v>0.80208333333333237</v>
      </c>
      <c r="AP32" s="130">
        <v>0.81597222222222121</v>
      </c>
      <c r="AQ32" s="130">
        <v>0.82986111111111005</v>
      </c>
      <c r="AR32" s="130">
        <v>0.84374999999999889</v>
      </c>
      <c r="AS32" s="130">
        <v>0.85763888888888773</v>
      </c>
      <c r="AT32" s="115"/>
    </row>
    <row r="33" spans="1:49" ht="18" customHeight="1">
      <c r="A33" s="115"/>
      <c r="B33" s="125" t="s">
        <v>6</v>
      </c>
      <c r="C33" s="131">
        <v>0.27569444444444446</v>
      </c>
      <c r="D33" s="130">
        <v>0.28958333333333336</v>
      </c>
      <c r="E33" s="131">
        <v>0.30347222222222225</v>
      </c>
      <c r="F33" s="130">
        <v>0.31736111111111115</v>
      </c>
      <c r="G33" s="130">
        <v>0.33125000000000004</v>
      </c>
      <c r="H33" s="130">
        <v>0.34513888888888894</v>
      </c>
      <c r="I33" s="130">
        <v>0.35902777777777783</v>
      </c>
      <c r="J33" s="130">
        <v>0.37291666666666673</v>
      </c>
      <c r="K33" s="130">
        <v>0.38680555555555562</v>
      </c>
      <c r="L33" s="130">
        <v>0.40069444444444452</v>
      </c>
      <c r="M33" s="130">
        <v>0.41458333333333341</v>
      </c>
      <c r="N33" s="130">
        <v>0.42847222222222231</v>
      </c>
      <c r="O33" s="130">
        <v>0.4423611111111112</v>
      </c>
      <c r="P33" s="130">
        <v>0.4562500000000001</v>
      </c>
      <c r="Q33" s="130">
        <v>0.47013888888888899</v>
      </c>
      <c r="R33" s="130">
        <v>0.48402777777777789</v>
      </c>
      <c r="S33" s="130">
        <v>0.49791666666666679</v>
      </c>
      <c r="T33" s="130">
        <v>0.51180555555555562</v>
      </c>
      <c r="U33" s="130">
        <v>0.52569444444444446</v>
      </c>
      <c r="V33" s="130">
        <v>0.5395833333333333</v>
      </c>
      <c r="W33" s="130">
        <v>0.55347222222222214</v>
      </c>
      <c r="X33" s="130">
        <v>0.56736111111111098</v>
      </c>
      <c r="Y33" s="130">
        <v>0.58124999999999982</v>
      </c>
      <c r="Z33" s="130">
        <v>0.59513888888888866</v>
      </c>
      <c r="AA33" s="130">
        <v>0.6090277777777775</v>
      </c>
      <c r="AB33" s="130">
        <v>0.62291666666666634</v>
      </c>
      <c r="AC33" s="130">
        <v>0.63680555555555518</v>
      </c>
      <c r="AD33" s="130">
        <v>0.65069444444444402</v>
      </c>
      <c r="AE33" s="130">
        <v>0.66458333333333286</v>
      </c>
      <c r="AF33" s="130">
        <v>0.6784722222222217</v>
      </c>
      <c r="AG33" s="130">
        <v>0.69236111111111054</v>
      </c>
      <c r="AH33" s="130">
        <v>0.70624999999999938</v>
      </c>
      <c r="AI33" s="130">
        <v>0.72013888888888822</v>
      </c>
      <c r="AJ33" s="130">
        <v>0.73402777777777706</v>
      </c>
      <c r="AK33" s="130">
        <v>0.7479166666666659</v>
      </c>
      <c r="AL33" s="130">
        <v>0.76180555555555474</v>
      </c>
      <c r="AM33" s="130">
        <v>0.77569444444444358</v>
      </c>
      <c r="AN33" s="130">
        <v>0.78958333333333242</v>
      </c>
      <c r="AO33" s="130">
        <v>0.80347222222222126</v>
      </c>
      <c r="AP33" s="130">
        <v>0.81736111111111009</v>
      </c>
      <c r="AQ33" s="130">
        <v>0.83124999999999893</v>
      </c>
      <c r="AR33" s="130">
        <v>0.84513888888888777</v>
      </c>
      <c r="AS33" s="130">
        <v>0.85902777777777661</v>
      </c>
      <c r="AT33" s="115"/>
    </row>
    <row r="34" spans="1:49" ht="18" customHeight="1">
      <c r="A34" s="115"/>
      <c r="B34" s="125" t="s">
        <v>7</v>
      </c>
      <c r="C34" s="131">
        <v>0.27638888888888885</v>
      </c>
      <c r="D34" s="130">
        <v>0.29027777777777775</v>
      </c>
      <c r="E34" s="131">
        <v>0.30416666666666664</v>
      </c>
      <c r="F34" s="130">
        <v>0.31805555555555554</v>
      </c>
      <c r="G34" s="130">
        <v>0.33194444444444443</v>
      </c>
      <c r="H34" s="130">
        <v>0.34583333333333333</v>
      </c>
      <c r="I34" s="130">
        <v>0.35972222222222222</v>
      </c>
      <c r="J34" s="130">
        <v>0.37361111111111112</v>
      </c>
      <c r="K34" s="130">
        <v>0.38750000000000001</v>
      </c>
      <c r="L34" s="130">
        <v>0.40138888888888891</v>
      </c>
      <c r="M34" s="130">
        <v>0.4152777777777778</v>
      </c>
      <c r="N34" s="130">
        <v>0.4291666666666667</v>
      </c>
      <c r="O34" s="130">
        <v>0.44305555555555559</v>
      </c>
      <c r="P34" s="130">
        <v>0.45694444444444449</v>
      </c>
      <c r="Q34" s="130">
        <v>0.47083333333333338</v>
      </c>
      <c r="R34" s="130">
        <v>0.48472222222222228</v>
      </c>
      <c r="S34" s="130">
        <v>0.49861111111111117</v>
      </c>
      <c r="T34" s="130">
        <v>0.51249999999999996</v>
      </c>
      <c r="U34" s="130">
        <v>0.5263888888888888</v>
      </c>
      <c r="V34" s="130">
        <v>0.54027777777777763</v>
      </c>
      <c r="W34" s="130">
        <v>0.55416666666666647</v>
      </c>
      <c r="X34" s="130">
        <v>0.56805555555555531</v>
      </c>
      <c r="Y34" s="130">
        <v>0.58194444444444415</v>
      </c>
      <c r="Z34" s="130">
        <v>0.59583333333333299</v>
      </c>
      <c r="AA34" s="130">
        <v>0.60972222222222183</v>
      </c>
      <c r="AB34" s="130">
        <v>0.62361111111111067</v>
      </c>
      <c r="AC34" s="130">
        <v>0.63749999999999951</v>
      </c>
      <c r="AD34" s="130">
        <v>0.65138888888888835</v>
      </c>
      <c r="AE34" s="130">
        <v>0.66527777777777719</v>
      </c>
      <c r="AF34" s="130">
        <v>0.67916666666666603</v>
      </c>
      <c r="AG34" s="130">
        <v>0.69305555555555487</v>
      </c>
      <c r="AH34" s="130">
        <v>0.70694444444444371</v>
      </c>
      <c r="AI34" s="130">
        <v>0.72083333333333255</v>
      </c>
      <c r="AJ34" s="130">
        <v>0.73472222222222139</v>
      </c>
      <c r="AK34" s="130">
        <v>0.74861111111111023</v>
      </c>
      <c r="AL34" s="130">
        <v>0.76249999999999907</v>
      </c>
      <c r="AM34" s="130">
        <v>0.77638888888888791</v>
      </c>
      <c r="AN34" s="130">
        <v>0.79027777777777675</v>
      </c>
      <c r="AO34" s="130">
        <v>0.80416666666666559</v>
      </c>
      <c r="AP34" s="130">
        <v>0.81805555555555443</v>
      </c>
      <c r="AQ34" s="130">
        <v>0.83194444444444327</v>
      </c>
      <c r="AR34" s="130">
        <v>0.8458333333333321</v>
      </c>
      <c r="AS34" s="130">
        <v>0.85972222222222094</v>
      </c>
      <c r="AT34" s="115"/>
    </row>
    <row r="35" spans="1:49" ht="18" customHeight="1">
      <c r="A35" s="115"/>
      <c r="B35" s="125" t="s">
        <v>8</v>
      </c>
      <c r="C35" s="131">
        <v>0.27777777777777779</v>
      </c>
      <c r="D35" s="130">
        <v>0.29166666666666669</v>
      </c>
      <c r="E35" s="131">
        <v>0.30555555555555558</v>
      </c>
      <c r="F35" s="130">
        <v>0.31944444444444448</v>
      </c>
      <c r="G35" s="130">
        <v>0.33333333333333337</v>
      </c>
      <c r="H35" s="130">
        <v>0.34722222222222227</v>
      </c>
      <c r="I35" s="130">
        <v>0.36111111111111116</v>
      </c>
      <c r="J35" s="130">
        <v>0.37500000000000006</v>
      </c>
      <c r="K35" s="130">
        <v>0.38888888888888895</v>
      </c>
      <c r="L35" s="130">
        <v>0.40277777777777785</v>
      </c>
      <c r="M35" s="130">
        <v>0.41666666666666674</v>
      </c>
      <c r="N35" s="130">
        <v>0.43055555555555564</v>
      </c>
      <c r="O35" s="130">
        <v>0.44444444444444453</v>
      </c>
      <c r="P35" s="130">
        <v>0.45833333333333343</v>
      </c>
      <c r="Q35" s="130">
        <v>0.47222222222222232</v>
      </c>
      <c r="R35" s="130">
        <v>0.48611111111111122</v>
      </c>
      <c r="S35" s="130">
        <v>0.50000000000000011</v>
      </c>
      <c r="T35" s="130">
        <v>0.51388888888888884</v>
      </c>
      <c r="U35" s="130">
        <v>0.52777777777777768</v>
      </c>
      <c r="V35" s="130">
        <v>0.54166666666666652</v>
      </c>
      <c r="W35" s="130">
        <v>0.55555555555555536</v>
      </c>
      <c r="X35" s="130">
        <v>0.5694444444444442</v>
      </c>
      <c r="Y35" s="130">
        <v>0.58333333333333304</v>
      </c>
      <c r="Z35" s="130">
        <v>0.59722222222222188</v>
      </c>
      <c r="AA35" s="130">
        <v>0.61111111111111072</v>
      </c>
      <c r="AB35" s="130">
        <v>0.62499999999999956</v>
      </c>
      <c r="AC35" s="130">
        <v>0.6388888888888884</v>
      </c>
      <c r="AD35" s="130">
        <v>0.65277777777777724</v>
      </c>
      <c r="AE35" s="130">
        <v>0.66666666666666607</v>
      </c>
      <c r="AF35" s="130">
        <v>0.68055555555555491</v>
      </c>
      <c r="AG35" s="130">
        <v>0.69444444444444375</v>
      </c>
      <c r="AH35" s="130">
        <v>0.70833333333333259</v>
      </c>
      <c r="AI35" s="130">
        <v>0.72222222222222143</v>
      </c>
      <c r="AJ35" s="130">
        <v>0.73611111111111027</v>
      </c>
      <c r="AK35" s="130">
        <v>0.74999999999999911</v>
      </c>
      <c r="AL35" s="130">
        <v>0.76388888888888795</v>
      </c>
      <c r="AM35" s="130">
        <v>0.77777777777777679</v>
      </c>
      <c r="AN35" s="130">
        <v>0.79166666666666563</v>
      </c>
      <c r="AO35" s="130">
        <v>0.80555555555555447</v>
      </c>
      <c r="AP35" s="130">
        <v>0.81944444444444331</v>
      </c>
      <c r="AQ35" s="130">
        <v>0.83333333333333215</v>
      </c>
      <c r="AR35" s="130">
        <v>0.84722222222222099</v>
      </c>
      <c r="AS35" s="130">
        <v>0.86111111111110983</v>
      </c>
      <c r="AT35" s="115"/>
    </row>
    <row r="36" spans="1:49" ht="18" customHeight="1">
      <c r="B36" s="125" t="s">
        <v>9</v>
      </c>
      <c r="C36" s="131">
        <v>0.27847222222222223</v>
      </c>
      <c r="D36" s="130">
        <v>0.29236111111111113</v>
      </c>
      <c r="E36" s="131">
        <v>0.30625000000000002</v>
      </c>
      <c r="F36" s="130">
        <v>0.32013888888888892</v>
      </c>
      <c r="G36" s="130">
        <v>0.33402777777777781</v>
      </c>
      <c r="H36" s="130">
        <v>0.34791666666666671</v>
      </c>
      <c r="I36" s="130">
        <v>0.3618055555555556</v>
      </c>
      <c r="J36" s="130">
        <v>0.3756944444444445</v>
      </c>
      <c r="K36" s="130">
        <v>0.38958333333333339</v>
      </c>
      <c r="L36" s="130">
        <v>0.40347222222222229</v>
      </c>
      <c r="M36" s="130">
        <v>0.41736111111111118</v>
      </c>
      <c r="N36" s="130">
        <v>0.43125000000000008</v>
      </c>
      <c r="O36" s="130">
        <v>0.44513888888888897</v>
      </c>
      <c r="P36" s="130">
        <v>0.45902777777777787</v>
      </c>
      <c r="Q36" s="130">
        <v>0.47291666666666676</v>
      </c>
      <c r="R36" s="130">
        <v>0.48680555555555566</v>
      </c>
      <c r="S36" s="130">
        <v>0.50069444444444455</v>
      </c>
      <c r="T36" s="130">
        <v>0.51458333333333328</v>
      </c>
      <c r="U36" s="130">
        <v>0.52847222222222212</v>
      </c>
      <c r="V36" s="130">
        <v>0.54236111111111096</v>
      </c>
      <c r="W36" s="130">
        <v>0.5562499999999998</v>
      </c>
      <c r="X36" s="130">
        <v>0.57013888888888864</v>
      </c>
      <c r="Y36" s="130">
        <v>0.58402777777777748</v>
      </c>
      <c r="Z36" s="130">
        <v>0.59791666666666632</v>
      </c>
      <c r="AA36" s="130">
        <v>0.61180555555555516</v>
      </c>
      <c r="AB36" s="130">
        <v>0.625694444444444</v>
      </c>
      <c r="AC36" s="130">
        <v>0.63958333333333284</v>
      </c>
      <c r="AD36" s="130">
        <v>0.65347222222222168</v>
      </c>
      <c r="AE36" s="130">
        <v>0.66736111111111052</v>
      </c>
      <c r="AF36" s="130">
        <v>0.68124999999999936</v>
      </c>
      <c r="AG36" s="130">
        <v>0.6951388888888882</v>
      </c>
      <c r="AH36" s="130">
        <v>0.70902777777777704</v>
      </c>
      <c r="AI36" s="130">
        <v>0.72291666666666587</v>
      </c>
      <c r="AJ36" s="130">
        <v>0.73680555555555471</v>
      </c>
      <c r="AK36" s="130">
        <v>0.75069444444444355</v>
      </c>
      <c r="AL36" s="130">
        <v>0.76458333333333239</v>
      </c>
      <c r="AM36" s="130">
        <v>0.77847222222222123</v>
      </c>
      <c r="AN36" s="130">
        <v>0.79236111111111007</v>
      </c>
      <c r="AO36" s="130">
        <v>0.80624999999999891</v>
      </c>
      <c r="AP36" s="130">
        <v>0.82013888888888775</v>
      </c>
      <c r="AQ36" s="130">
        <v>0.83402777777777659</v>
      </c>
      <c r="AR36" s="130">
        <v>0.84791666666666543</v>
      </c>
      <c r="AS36" s="130">
        <v>0.86180555555555427</v>
      </c>
    </row>
    <row r="37" spans="1:49" ht="18" customHeight="1">
      <c r="A37" s="115"/>
      <c r="B37" s="125" t="s">
        <v>10</v>
      </c>
      <c r="C37" s="131">
        <v>0.27916666666666667</v>
      </c>
      <c r="D37" s="130">
        <v>0.29305555555555557</v>
      </c>
      <c r="E37" s="131">
        <v>0.30694444444444446</v>
      </c>
      <c r="F37" s="130">
        <v>0.32083333333333336</v>
      </c>
      <c r="G37" s="130">
        <v>0.33472222222222225</v>
      </c>
      <c r="H37" s="130">
        <v>0.34861111111111115</v>
      </c>
      <c r="I37" s="130">
        <v>0.36250000000000004</v>
      </c>
      <c r="J37" s="130">
        <v>0.37638888888888894</v>
      </c>
      <c r="K37" s="130">
        <v>0.39027777777777783</v>
      </c>
      <c r="L37" s="130">
        <v>0.40416666666666673</v>
      </c>
      <c r="M37" s="130">
        <v>0.41805555555555562</v>
      </c>
      <c r="N37" s="130">
        <v>0.43194444444444452</v>
      </c>
      <c r="O37" s="130">
        <v>0.44583333333333341</v>
      </c>
      <c r="P37" s="130">
        <v>0.45972222222222231</v>
      </c>
      <c r="Q37" s="130">
        <v>0.4736111111111112</v>
      </c>
      <c r="R37" s="130">
        <v>0.4875000000000001</v>
      </c>
      <c r="S37" s="130">
        <v>0.50138888888888899</v>
      </c>
      <c r="T37" s="130">
        <v>0.51527777777777772</v>
      </c>
      <c r="U37" s="130">
        <v>0.52916666666666656</v>
      </c>
      <c r="V37" s="130">
        <v>0.5430555555555554</v>
      </c>
      <c r="W37" s="130">
        <v>0.55694444444444424</v>
      </c>
      <c r="X37" s="130">
        <v>0.57083333333333308</v>
      </c>
      <c r="Y37" s="130">
        <v>0.58472222222222192</v>
      </c>
      <c r="Z37" s="130">
        <v>0.59861111111111076</v>
      </c>
      <c r="AA37" s="130">
        <v>0.6124999999999996</v>
      </c>
      <c r="AB37" s="130">
        <v>0.62638888888888844</v>
      </c>
      <c r="AC37" s="130">
        <v>0.64027777777777728</v>
      </c>
      <c r="AD37" s="130">
        <v>0.65416666666666612</v>
      </c>
      <c r="AE37" s="130">
        <v>0.66805555555555496</v>
      </c>
      <c r="AF37" s="130">
        <v>0.6819444444444438</v>
      </c>
      <c r="AG37" s="130">
        <v>0.69583333333333264</v>
      </c>
      <c r="AH37" s="130">
        <v>0.70972222222222148</v>
      </c>
      <c r="AI37" s="130">
        <v>0.72361111111111032</v>
      </c>
      <c r="AJ37" s="130">
        <v>0.73749999999999916</v>
      </c>
      <c r="AK37" s="130">
        <v>0.751388888888888</v>
      </c>
      <c r="AL37" s="130">
        <v>0.76527777777777684</v>
      </c>
      <c r="AM37" s="130">
        <v>0.77916666666666567</v>
      </c>
      <c r="AN37" s="130">
        <v>0.79305555555555451</v>
      </c>
      <c r="AO37" s="130">
        <v>0.80694444444444335</v>
      </c>
      <c r="AP37" s="130">
        <v>0.82083333333333219</v>
      </c>
      <c r="AQ37" s="130">
        <v>0.83472222222222103</v>
      </c>
      <c r="AR37" s="130">
        <v>0.84861111111110987</v>
      </c>
      <c r="AS37" s="130">
        <v>0.86249999999999871</v>
      </c>
      <c r="AT37" s="115"/>
    </row>
    <row r="38" spans="1:49" ht="18" customHeight="1">
      <c r="A38" s="115"/>
      <c r="B38" s="125" t="s">
        <v>11</v>
      </c>
      <c r="C38" s="131">
        <v>0.27986111111111112</v>
      </c>
      <c r="D38" s="130">
        <v>0.29375000000000001</v>
      </c>
      <c r="E38" s="131">
        <v>0.30763888888888891</v>
      </c>
      <c r="F38" s="130">
        <v>0.3215277777777778</v>
      </c>
      <c r="G38" s="130">
        <v>0.3354166666666667</v>
      </c>
      <c r="H38" s="130">
        <v>0.34930555555555559</v>
      </c>
      <c r="I38" s="130">
        <v>0.36319444444444449</v>
      </c>
      <c r="J38" s="130">
        <v>0.37708333333333338</v>
      </c>
      <c r="K38" s="130">
        <v>0.39097222222222228</v>
      </c>
      <c r="L38" s="130">
        <v>0.40486111111111117</v>
      </c>
      <c r="M38" s="130">
        <v>0.41875000000000007</v>
      </c>
      <c r="N38" s="130">
        <v>0.43263888888888896</v>
      </c>
      <c r="O38" s="130">
        <v>0.44652777777777786</v>
      </c>
      <c r="P38" s="130">
        <v>0.46041666666666675</v>
      </c>
      <c r="Q38" s="130">
        <v>0.47430555555555565</v>
      </c>
      <c r="R38" s="130">
        <v>0.48819444444444454</v>
      </c>
      <c r="S38" s="130">
        <v>0.50208333333333344</v>
      </c>
      <c r="T38" s="130">
        <v>0.51597222222222217</v>
      </c>
      <c r="U38" s="130">
        <v>0.52986111111111101</v>
      </c>
      <c r="V38" s="130">
        <v>0.54374999999999984</v>
      </c>
      <c r="W38" s="130">
        <v>0.55763888888888868</v>
      </c>
      <c r="X38" s="130">
        <v>0.57152777777777752</v>
      </c>
      <c r="Y38" s="130">
        <v>0.58541666666666636</v>
      </c>
      <c r="Z38" s="130">
        <v>0.5993055555555552</v>
      </c>
      <c r="AA38" s="130">
        <v>0.61319444444444404</v>
      </c>
      <c r="AB38" s="130">
        <v>0.62708333333333288</v>
      </c>
      <c r="AC38" s="130">
        <v>0.64097222222222172</v>
      </c>
      <c r="AD38" s="130">
        <v>0.65486111111111056</v>
      </c>
      <c r="AE38" s="130">
        <v>0.6687499999999994</v>
      </c>
      <c r="AF38" s="130">
        <v>0.68263888888888824</v>
      </c>
      <c r="AG38" s="130">
        <v>0.69652777777777708</v>
      </c>
      <c r="AH38" s="130">
        <v>0.71041666666666592</v>
      </c>
      <c r="AI38" s="130">
        <v>0.72430555555555476</v>
      </c>
      <c r="AJ38" s="130">
        <v>0.7381944444444436</v>
      </c>
      <c r="AK38" s="130">
        <v>0.75208333333333244</v>
      </c>
      <c r="AL38" s="130">
        <v>0.76597222222222128</v>
      </c>
      <c r="AM38" s="130">
        <v>0.77986111111111012</v>
      </c>
      <c r="AN38" s="130">
        <v>0.79374999999999896</v>
      </c>
      <c r="AO38" s="130">
        <v>0.8076388888888878</v>
      </c>
      <c r="AP38" s="130">
        <v>0.82152777777777664</v>
      </c>
      <c r="AQ38" s="130">
        <v>0.83541666666666548</v>
      </c>
      <c r="AR38" s="130">
        <v>0.84930555555555431</v>
      </c>
      <c r="AS38" s="130">
        <v>0.86319444444444315</v>
      </c>
      <c r="AT38" s="115"/>
    </row>
    <row r="39" spans="1:49" ht="18" customHeight="1">
      <c r="A39" s="115"/>
      <c r="B39" s="125" t="s">
        <v>12</v>
      </c>
      <c r="C39" s="131">
        <v>0.28125</v>
      </c>
      <c r="D39" s="130">
        <v>0.2951388888888889</v>
      </c>
      <c r="E39" s="131">
        <v>0.30902777777777779</v>
      </c>
      <c r="F39" s="130">
        <v>0.32291666666666669</v>
      </c>
      <c r="G39" s="130">
        <v>0.33680555555555558</v>
      </c>
      <c r="H39" s="130">
        <v>0.35069444444444448</v>
      </c>
      <c r="I39" s="130">
        <v>0.36458333333333337</v>
      </c>
      <c r="J39" s="130">
        <v>0.37847222222222227</v>
      </c>
      <c r="K39" s="130">
        <v>0.39236111111111116</v>
      </c>
      <c r="L39" s="130">
        <v>0.40625000000000006</v>
      </c>
      <c r="M39" s="130">
        <v>0.42013888888888895</v>
      </c>
      <c r="N39" s="130">
        <v>0.43402777777777785</v>
      </c>
      <c r="O39" s="130">
        <v>0.44791666666666674</v>
      </c>
      <c r="P39" s="130">
        <v>0.46180555555555564</v>
      </c>
      <c r="Q39" s="130">
        <v>0.47569444444444453</v>
      </c>
      <c r="R39" s="130">
        <v>0.48958333333333343</v>
      </c>
      <c r="S39" s="130">
        <v>0.50347222222222232</v>
      </c>
      <c r="T39" s="130">
        <v>0.51736111111111105</v>
      </c>
      <c r="U39" s="130">
        <v>0.53124999999999989</v>
      </c>
      <c r="V39" s="130">
        <v>0.54513888888888873</v>
      </c>
      <c r="W39" s="130">
        <v>0.55902777777777757</v>
      </c>
      <c r="X39" s="130">
        <v>0.57291666666666641</v>
      </c>
      <c r="Y39" s="130">
        <v>0.58680555555555525</v>
      </c>
      <c r="Z39" s="130">
        <v>0.60069444444444409</v>
      </c>
      <c r="AA39" s="130">
        <v>0.61458333333333293</v>
      </c>
      <c r="AB39" s="130">
        <v>0.62847222222222177</v>
      </c>
      <c r="AC39" s="130">
        <v>0.64236111111111061</v>
      </c>
      <c r="AD39" s="130">
        <v>0.65624999999999944</v>
      </c>
      <c r="AE39" s="130">
        <v>0.67013888888888828</v>
      </c>
      <c r="AF39" s="130">
        <v>0.68402777777777712</v>
      </c>
      <c r="AG39" s="130">
        <v>0.69791666666666596</v>
      </c>
      <c r="AH39" s="130">
        <v>0.7118055555555548</v>
      </c>
      <c r="AI39" s="130">
        <v>0.72569444444444364</v>
      </c>
      <c r="AJ39" s="130">
        <v>0.73958333333333248</v>
      </c>
      <c r="AK39" s="130">
        <v>0.75347222222222132</v>
      </c>
      <c r="AL39" s="130">
        <v>0.76736111111111016</v>
      </c>
      <c r="AM39" s="130">
        <v>0.781249999999999</v>
      </c>
      <c r="AN39" s="130">
        <v>0.79513888888888784</v>
      </c>
      <c r="AO39" s="130">
        <v>0.80902777777777668</v>
      </c>
      <c r="AP39" s="130">
        <v>0.82291666666666552</v>
      </c>
      <c r="AQ39" s="130">
        <v>0.83680555555555436</v>
      </c>
      <c r="AR39" s="130">
        <v>0.8506944444444432</v>
      </c>
      <c r="AS39" s="130">
        <v>0.86458333333333204</v>
      </c>
      <c r="AT39" s="115"/>
    </row>
    <row r="40" spans="1:49" ht="18" customHeight="1">
      <c r="C40" s="115"/>
      <c r="E40" s="115"/>
      <c r="F40" s="115"/>
      <c r="G40" s="126"/>
      <c r="H40" s="115"/>
      <c r="I40" s="126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</row>
    <row r="41" spans="1:49" ht="18" customHeight="1">
      <c r="C41" s="115"/>
      <c r="E41" s="115"/>
      <c r="F41" s="115"/>
      <c r="G41" s="126"/>
      <c r="H41" s="115"/>
      <c r="I41" s="126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</row>
    <row r="42" spans="1:49" ht="18" customHeight="1">
      <c r="C42" s="115"/>
      <c r="E42" s="115"/>
      <c r="F42" s="115"/>
      <c r="G42" s="126"/>
      <c r="H42" s="115"/>
      <c r="I42" s="126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</row>
    <row r="43" spans="1:49" ht="18" customHeight="1">
      <c r="C43" s="115"/>
      <c r="E43" s="115"/>
      <c r="F43" s="115"/>
      <c r="G43" s="126"/>
      <c r="H43" s="115"/>
      <c r="I43" s="126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</row>
    <row r="44" spans="1:49" ht="18" customHeight="1">
      <c r="G44" s="129"/>
      <c r="I44" s="129"/>
    </row>
    <row r="45" spans="1:49" ht="18" customHeight="1">
      <c r="C45" s="115"/>
      <c r="E45" s="115"/>
      <c r="F45" s="115"/>
      <c r="G45" s="126"/>
      <c r="H45" s="115"/>
      <c r="I45" s="126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</row>
    <row r="46" spans="1:49" ht="18" customHeight="1">
      <c r="C46" s="115"/>
      <c r="E46" s="115"/>
      <c r="F46" s="115"/>
      <c r="G46" s="126"/>
      <c r="H46" s="115"/>
      <c r="I46" s="126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</row>
    <row r="47" spans="1:49" ht="18" customHeight="1">
      <c r="C47" s="115"/>
      <c r="E47" s="115"/>
      <c r="F47" s="115"/>
      <c r="G47" s="126"/>
      <c r="H47" s="115"/>
      <c r="I47" s="126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</row>
  </sheetData>
  <pageMargins left="0.7" right="0.7" top="0.75" bottom="0.75" header="0" footer="0"/>
  <pageSetup paperSize="8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showGridLines="0" zoomScale="75" zoomScaleNormal="75" zoomScaleSheetLayoutView="75" workbookViewId="0">
      <pane xSplit="2" topLeftCell="C1" activePane="topRight" state="frozen"/>
      <selection activeCell="E63" sqref="E63"/>
      <selection pane="topRight" activeCell="H11" sqref="H11"/>
    </sheetView>
  </sheetViews>
  <sheetFormatPr defaultColWidth="12.59765625" defaultRowHeight="18" customHeight="1"/>
  <cols>
    <col min="1" max="1" width="2.19921875" style="113" customWidth="1"/>
    <col min="2" max="2" width="20.19921875" style="113" customWidth="1"/>
    <col min="3" max="3" width="8.59765625" style="113" customWidth="1"/>
    <col min="4" max="4" width="11.19921875" style="113" customWidth="1"/>
    <col min="5" max="5" width="11" style="113" customWidth="1"/>
    <col min="6" max="6" width="9.69921875" style="113" customWidth="1"/>
    <col min="7" max="24" width="10" style="113" customWidth="1"/>
    <col min="25" max="25" width="2.19921875" style="113" customWidth="1"/>
    <col min="26" max="62" width="10" style="113" customWidth="1"/>
    <col min="63" max="16384" width="12.59765625" style="113"/>
  </cols>
  <sheetData>
    <row r="1" spans="1:36" s="116" customFormat="1" ht="18" customHeight="1" thickBot="1">
      <c r="A1" s="113"/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3"/>
      <c r="Z1" s="115"/>
      <c r="AA1" s="115"/>
      <c r="AB1" s="115"/>
      <c r="AC1" s="115"/>
      <c r="AD1" s="115"/>
      <c r="AE1" s="115"/>
      <c r="AF1" s="115"/>
      <c r="AG1" s="115"/>
      <c r="AJ1" s="113"/>
    </row>
    <row r="2" spans="1:36" s="119" customFormat="1" ht="21.75" customHeight="1">
      <c r="A2" s="117"/>
      <c r="B2" s="132" t="str">
        <f>"Route " &amp;Input!$C$1&amp;": " &amp;Input!$C$2</f>
        <v>Route 216: Big Bay - Berkshire West - Wood</v>
      </c>
      <c r="C2" s="133"/>
      <c r="D2" s="133"/>
      <c r="E2" s="134"/>
      <c r="F2" s="135"/>
      <c r="G2" s="136"/>
      <c r="H2" s="136"/>
      <c r="I2" s="136"/>
      <c r="J2" s="136"/>
      <c r="K2" s="136"/>
      <c r="L2" s="136"/>
      <c r="M2" s="135"/>
      <c r="N2" s="136"/>
      <c r="O2" s="136"/>
      <c r="P2" s="135"/>
      <c r="Q2" s="135"/>
      <c r="R2" s="136"/>
      <c r="S2" s="136"/>
      <c r="T2" s="135"/>
      <c r="U2" s="136"/>
      <c r="V2" s="136"/>
      <c r="W2" s="136"/>
      <c r="X2" s="137"/>
      <c r="Y2" s="117"/>
    </row>
    <row r="3" spans="1:36" s="121" customFormat="1" ht="21.75" customHeight="1">
      <c r="A3" s="117"/>
      <c r="B3" s="138" t="s">
        <v>62</v>
      </c>
      <c r="C3" s="139"/>
      <c r="D3" s="139"/>
      <c r="E3" s="140"/>
      <c r="F3" s="141"/>
      <c r="G3" s="139"/>
      <c r="H3" s="139"/>
      <c r="I3" s="139"/>
      <c r="J3" s="142"/>
      <c r="K3" s="139"/>
      <c r="L3" s="142"/>
      <c r="M3" s="141"/>
      <c r="N3" s="139"/>
      <c r="O3" s="139"/>
      <c r="P3" s="141"/>
      <c r="Q3" s="141"/>
      <c r="R3" s="139"/>
      <c r="S3" s="139"/>
      <c r="T3" s="141"/>
      <c r="U3" s="139"/>
      <c r="V3" s="139"/>
      <c r="W3" s="139"/>
      <c r="X3" s="143"/>
      <c r="Y3" s="117"/>
    </row>
    <row r="4" spans="1:36" s="119" customFormat="1" ht="21.75" customHeight="1" thickBot="1">
      <c r="A4" s="117"/>
      <c r="B4" s="144" t="s">
        <v>49</v>
      </c>
      <c r="C4" s="145"/>
      <c r="D4" s="145"/>
      <c r="E4" s="146"/>
      <c r="F4" s="147"/>
      <c r="G4" s="148"/>
      <c r="H4" s="148"/>
      <c r="I4" s="148"/>
      <c r="J4" s="148"/>
      <c r="K4" s="148"/>
      <c r="L4" s="148"/>
      <c r="M4" s="148"/>
      <c r="N4" s="148"/>
      <c r="O4" s="148"/>
      <c r="P4" s="147"/>
      <c r="Q4" s="147"/>
      <c r="R4" s="148"/>
      <c r="S4" s="148"/>
      <c r="T4" s="147"/>
      <c r="U4" s="148"/>
      <c r="V4" s="148"/>
      <c r="W4" s="148"/>
      <c r="X4" s="149"/>
      <c r="Y4" s="117"/>
    </row>
    <row r="5" spans="1:36" ht="18" customHeight="1">
      <c r="AA5" s="116"/>
      <c r="AB5" s="116"/>
      <c r="AC5" s="116"/>
      <c r="AD5" s="116"/>
      <c r="AE5" s="116"/>
      <c r="AF5" s="116"/>
      <c r="AG5" s="116"/>
    </row>
    <row r="6" spans="1:36" ht="18" customHeight="1">
      <c r="B6" s="125" t="s">
        <v>12</v>
      </c>
      <c r="C6" s="127">
        <v>0.24305555555555555</v>
      </c>
      <c r="D6" s="131">
        <v>0.27777777777777779</v>
      </c>
      <c r="E6" s="131">
        <v>0.3125</v>
      </c>
      <c r="F6" s="130">
        <v>0.34722222222222221</v>
      </c>
      <c r="G6" s="130">
        <v>0.38194444444444442</v>
      </c>
      <c r="H6" s="130">
        <v>0.41666666666666663</v>
      </c>
      <c r="I6" s="130">
        <v>0.45138888888888884</v>
      </c>
      <c r="J6" s="130">
        <v>0.48611111111111105</v>
      </c>
      <c r="K6" s="130">
        <v>0.52083333333333326</v>
      </c>
      <c r="L6" s="130">
        <v>0.55555555555555547</v>
      </c>
      <c r="M6" s="130">
        <v>0.59027777777777768</v>
      </c>
      <c r="N6" s="130">
        <v>0.62499999999999989</v>
      </c>
      <c r="O6" s="130">
        <v>0.6597222222222221</v>
      </c>
      <c r="P6" s="130">
        <v>0.69444444444444431</v>
      </c>
      <c r="Q6" s="130">
        <v>0.72916666666666652</v>
      </c>
      <c r="R6" s="130">
        <v>0.76388888888888873</v>
      </c>
      <c r="S6" s="130">
        <v>0.79861111111111094</v>
      </c>
      <c r="T6" s="130">
        <v>0.83333333333333315</v>
      </c>
    </row>
    <row r="7" spans="1:36" ht="18" customHeight="1">
      <c r="B7" s="125" t="s">
        <v>11</v>
      </c>
      <c r="C7" s="127">
        <v>0.24374999999999999</v>
      </c>
      <c r="D7" s="131">
        <v>0.27847222222222223</v>
      </c>
      <c r="E7" s="131">
        <v>0.31319444444444444</v>
      </c>
      <c r="F7" s="130">
        <v>0.34791666666666665</v>
      </c>
      <c r="G7" s="130">
        <v>0.38263888888888886</v>
      </c>
      <c r="H7" s="130">
        <v>0.41736111111111107</v>
      </c>
      <c r="I7" s="130">
        <v>0.45208333333333328</v>
      </c>
      <c r="J7" s="130">
        <v>0.48680555555555549</v>
      </c>
      <c r="K7" s="130">
        <v>0.5215277777777777</v>
      </c>
      <c r="L7" s="130">
        <v>0.55624999999999991</v>
      </c>
      <c r="M7" s="130">
        <v>0.59097222222222212</v>
      </c>
      <c r="N7" s="130">
        <v>0.62569444444444433</v>
      </c>
      <c r="O7" s="130">
        <v>0.66041666666666654</v>
      </c>
      <c r="P7" s="130">
        <v>0.69513888888888875</v>
      </c>
      <c r="Q7" s="130">
        <v>0.72986111111111096</v>
      </c>
      <c r="R7" s="130">
        <v>0.76458333333333317</v>
      </c>
      <c r="S7" s="130">
        <v>0.79930555555555538</v>
      </c>
      <c r="T7" s="130">
        <v>0.83402777777777759</v>
      </c>
    </row>
    <row r="8" spans="1:36" ht="18" customHeight="1">
      <c r="B8" s="125" t="s">
        <v>10</v>
      </c>
      <c r="C8" s="127">
        <v>0.24444444444444446</v>
      </c>
      <c r="D8" s="131">
        <v>0.27916666666666667</v>
      </c>
      <c r="E8" s="131">
        <v>0.31388888888888888</v>
      </c>
      <c r="F8" s="130">
        <v>0.34861111111111109</v>
      </c>
      <c r="G8" s="130">
        <v>0.3833333333333333</v>
      </c>
      <c r="H8" s="130">
        <v>0.41805555555555551</v>
      </c>
      <c r="I8" s="130">
        <v>0.45277777777777772</v>
      </c>
      <c r="J8" s="130">
        <v>0.48749999999999993</v>
      </c>
      <c r="K8" s="130">
        <v>0.52222222222222214</v>
      </c>
      <c r="L8" s="130">
        <v>0.55694444444444435</v>
      </c>
      <c r="M8" s="130">
        <v>0.59166666666666656</v>
      </c>
      <c r="N8" s="130">
        <v>0.62638888888888877</v>
      </c>
      <c r="O8" s="130">
        <v>0.66111111111111098</v>
      </c>
      <c r="P8" s="130">
        <v>0.69583333333333319</v>
      </c>
      <c r="Q8" s="130">
        <v>0.7305555555555554</v>
      </c>
      <c r="R8" s="130">
        <v>0.76527777777777761</v>
      </c>
      <c r="S8" s="130">
        <v>0.79999999999999982</v>
      </c>
      <c r="T8" s="130">
        <v>0.83472222222222203</v>
      </c>
    </row>
    <row r="9" spans="1:36" ht="18" customHeight="1">
      <c r="B9" s="125" t="s">
        <v>9</v>
      </c>
      <c r="C9" s="127">
        <v>0.24583333333333335</v>
      </c>
      <c r="D9" s="131">
        <v>0.28055555555555556</v>
      </c>
      <c r="E9" s="131">
        <v>0.31527777777777777</v>
      </c>
      <c r="F9" s="130">
        <v>0.35</v>
      </c>
      <c r="G9" s="130">
        <v>0.38472222222222219</v>
      </c>
      <c r="H9" s="130">
        <v>0.4194444444444444</v>
      </c>
      <c r="I9" s="130">
        <v>0.45416666666666661</v>
      </c>
      <c r="J9" s="130">
        <v>0.48888888888888882</v>
      </c>
      <c r="K9" s="130">
        <v>0.52361111111111103</v>
      </c>
      <c r="L9" s="130">
        <v>0.55833333333333324</v>
      </c>
      <c r="M9" s="130">
        <v>0.59305555555555545</v>
      </c>
      <c r="N9" s="130">
        <v>0.62777777777777766</v>
      </c>
      <c r="O9" s="130">
        <v>0.66249999999999987</v>
      </c>
      <c r="P9" s="130">
        <v>0.69722222222222208</v>
      </c>
      <c r="Q9" s="130">
        <v>0.73194444444444429</v>
      </c>
      <c r="R9" s="130">
        <v>0.7666666666666665</v>
      </c>
      <c r="S9" s="130">
        <v>0.80138888888888871</v>
      </c>
      <c r="T9" s="130">
        <v>0.83611111111111092</v>
      </c>
    </row>
    <row r="10" spans="1:36" ht="18" customHeight="1">
      <c r="B10" s="125" t="s">
        <v>8</v>
      </c>
      <c r="C10" s="127">
        <v>0.24652777777777779</v>
      </c>
      <c r="D10" s="131">
        <v>0.28125</v>
      </c>
      <c r="E10" s="131">
        <v>0.31597222222222221</v>
      </c>
      <c r="F10" s="130">
        <v>0.35069444444444442</v>
      </c>
      <c r="G10" s="130">
        <v>0.38541666666666663</v>
      </c>
      <c r="H10" s="130">
        <v>0.42013888888888884</v>
      </c>
      <c r="I10" s="130">
        <v>0.45486111111111105</v>
      </c>
      <c r="J10" s="130">
        <v>0.48958333333333326</v>
      </c>
      <c r="K10" s="130">
        <v>0.52430555555555547</v>
      </c>
      <c r="L10" s="130">
        <v>0.55902777777777768</v>
      </c>
      <c r="M10" s="130">
        <v>0.59374999999999989</v>
      </c>
      <c r="N10" s="130">
        <v>0.6284722222222221</v>
      </c>
      <c r="O10" s="130">
        <v>0.66319444444444431</v>
      </c>
      <c r="P10" s="130">
        <v>0.69791666666666652</v>
      </c>
      <c r="Q10" s="130">
        <v>0.73263888888888873</v>
      </c>
      <c r="R10" s="130">
        <v>0.76736111111111094</v>
      </c>
      <c r="S10" s="130">
        <v>0.80208333333333315</v>
      </c>
      <c r="T10" s="130">
        <v>0.83680555555555536</v>
      </c>
    </row>
    <row r="11" spans="1:36" ht="18" customHeight="1">
      <c r="B11" s="125" t="s">
        <v>7</v>
      </c>
      <c r="C11" s="127">
        <v>0.24791666666666667</v>
      </c>
      <c r="D11" s="131">
        <v>0.28263888888888888</v>
      </c>
      <c r="E11" s="131">
        <v>0.31736111111111109</v>
      </c>
      <c r="F11" s="130">
        <v>0.3520833333333333</v>
      </c>
      <c r="G11" s="130">
        <v>0.38680555555555551</v>
      </c>
      <c r="H11" s="130">
        <v>0.42152777777777772</v>
      </c>
      <c r="I11" s="130">
        <v>0.45624999999999993</v>
      </c>
      <c r="J11" s="130">
        <v>0.49097222222222214</v>
      </c>
      <c r="K11" s="130">
        <v>0.52569444444444435</v>
      </c>
      <c r="L11" s="130">
        <v>0.56041666666666656</v>
      </c>
      <c r="M11" s="130">
        <v>0.59513888888888877</v>
      </c>
      <c r="N11" s="130">
        <v>0.62986111111111098</v>
      </c>
      <c r="O11" s="130">
        <v>0.66458333333333319</v>
      </c>
      <c r="P11" s="130">
        <v>0.6993055555555554</v>
      </c>
      <c r="Q11" s="130">
        <v>0.73402777777777761</v>
      </c>
      <c r="R11" s="130">
        <v>0.76874999999999982</v>
      </c>
      <c r="S11" s="130">
        <v>0.80347222222222203</v>
      </c>
      <c r="T11" s="130">
        <v>0.83819444444444424</v>
      </c>
    </row>
    <row r="12" spans="1:36" ht="18" customHeight="1">
      <c r="B12" s="125" t="s">
        <v>6</v>
      </c>
      <c r="C12" s="127">
        <v>0.24861111111111112</v>
      </c>
      <c r="D12" s="131">
        <v>0.28333333333333333</v>
      </c>
      <c r="E12" s="131">
        <v>0.31805555555555554</v>
      </c>
      <c r="F12" s="130">
        <v>0.35277777777777775</v>
      </c>
      <c r="G12" s="130">
        <v>0.38749999999999996</v>
      </c>
      <c r="H12" s="130">
        <v>0.42222222222222217</v>
      </c>
      <c r="I12" s="130">
        <v>0.45694444444444438</v>
      </c>
      <c r="J12" s="130">
        <v>0.49166666666666659</v>
      </c>
      <c r="K12" s="130">
        <v>0.5263888888888888</v>
      </c>
      <c r="L12" s="130">
        <v>0.56111111111111101</v>
      </c>
      <c r="M12" s="130">
        <v>0.59583333333333321</v>
      </c>
      <c r="N12" s="130">
        <v>0.63055555555555542</v>
      </c>
      <c r="O12" s="130">
        <v>0.66527777777777763</v>
      </c>
      <c r="P12" s="130">
        <v>0.69999999999999984</v>
      </c>
      <c r="Q12" s="130">
        <v>0.73472222222222205</v>
      </c>
      <c r="R12" s="130">
        <v>0.76944444444444426</v>
      </c>
      <c r="S12" s="130">
        <v>0.80416666666666647</v>
      </c>
      <c r="T12" s="130">
        <v>0.83888888888888868</v>
      </c>
    </row>
    <row r="13" spans="1:36" ht="18" customHeight="1">
      <c r="B13" s="123" t="s">
        <v>50</v>
      </c>
      <c r="C13" s="127">
        <v>0.25</v>
      </c>
      <c r="D13" s="131">
        <v>0.28472222222222221</v>
      </c>
      <c r="E13" s="131">
        <v>0.31944444444444442</v>
      </c>
      <c r="F13" s="130">
        <v>0.35416666666666663</v>
      </c>
      <c r="G13" s="130">
        <v>0.38888888888888884</v>
      </c>
      <c r="H13" s="130">
        <v>0.42361111111111105</v>
      </c>
      <c r="I13" s="130">
        <v>0.45833333333333326</v>
      </c>
      <c r="J13" s="130">
        <v>0.49305555555555547</v>
      </c>
      <c r="K13" s="130">
        <v>0.52777777777777768</v>
      </c>
      <c r="L13" s="130">
        <v>0.56249999999999989</v>
      </c>
      <c r="M13" s="130">
        <v>0.5972222222222221</v>
      </c>
      <c r="N13" s="130">
        <v>0.63194444444444431</v>
      </c>
      <c r="O13" s="130">
        <v>0.66666666666666652</v>
      </c>
      <c r="P13" s="130">
        <v>0.70138888888888873</v>
      </c>
      <c r="Q13" s="130">
        <v>0.73611111111111094</v>
      </c>
      <c r="R13" s="130">
        <v>0.77083333333333315</v>
      </c>
      <c r="S13" s="130">
        <v>0.80555555555555536</v>
      </c>
      <c r="T13" s="130">
        <v>0.84027777777777757</v>
      </c>
    </row>
    <row r="14" spans="1:36" ht="18" customHeight="1">
      <c r="B14" s="123" t="s">
        <v>51</v>
      </c>
      <c r="C14" s="127">
        <v>0.25138888888888888</v>
      </c>
      <c r="D14" s="131">
        <v>0.28611111111111109</v>
      </c>
      <c r="E14" s="131">
        <v>0.3208333333333333</v>
      </c>
      <c r="F14" s="130">
        <v>0.35555555555555551</v>
      </c>
      <c r="G14" s="130">
        <v>0.39027777777777772</v>
      </c>
      <c r="H14" s="130">
        <v>0.42499999999999993</v>
      </c>
      <c r="I14" s="130">
        <v>0.45972222222222214</v>
      </c>
      <c r="J14" s="130">
        <v>0.49444444444444435</v>
      </c>
      <c r="K14" s="130">
        <v>0.52916666666666656</v>
      </c>
      <c r="L14" s="130">
        <v>0.56388888888888877</v>
      </c>
      <c r="M14" s="130">
        <v>0.59861111111111098</v>
      </c>
      <c r="N14" s="130">
        <v>0.63333333333333319</v>
      </c>
      <c r="O14" s="130">
        <v>0.6680555555555554</v>
      </c>
      <c r="P14" s="130">
        <v>0.70277777777777761</v>
      </c>
      <c r="Q14" s="130">
        <v>0.73749999999999982</v>
      </c>
      <c r="R14" s="130">
        <v>0.77222222222222203</v>
      </c>
      <c r="S14" s="130">
        <v>0.80694444444444424</v>
      </c>
      <c r="T14" s="130">
        <v>0.84166666666666645</v>
      </c>
    </row>
    <row r="15" spans="1:36" ht="18" customHeight="1">
      <c r="B15" s="123" t="s">
        <v>52</v>
      </c>
      <c r="C15" s="127">
        <v>0.25208333333333333</v>
      </c>
      <c r="D15" s="131">
        <v>0.28680555555555554</v>
      </c>
      <c r="E15" s="131">
        <v>0.32152777777777775</v>
      </c>
      <c r="F15" s="130">
        <v>0.35624999999999996</v>
      </c>
      <c r="G15" s="130">
        <v>0.39097222222222217</v>
      </c>
      <c r="H15" s="130">
        <v>0.42569444444444438</v>
      </c>
      <c r="I15" s="130">
        <v>0.46041666666666659</v>
      </c>
      <c r="J15" s="130">
        <v>0.4951388888888888</v>
      </c>
      <c r="K15" s="130">
        <v>0.52986111111111101</v>
      </c>
      <c r="L15" s="130">
        <v>0.56458333333333321</v>
      </c>
      <c r="M15" s="130">
        <v>0.59930555555555542</v>
      </c>
      <c r="N15" s="130">
        <v>0.63402777777777763</v>
      </c>
      <c r="O15" s="130">
        <v>0.66874999999999984</v>
      </c>
      <c r="P15" s="130">
        <v>0.70347222222222205</v>
      </c>
      <c r="Q15" s="130">
        <v>0.73819444444444426</v>
      </c>
      <c r="R15" s="130">
        <v>0.77291666666666647</v>
      </c>
      <c r="S15" s="130">
        <v>0.80763888888888868</v>
      </c>
      <c r="T15" s="130">
        <v>0.84236111111111089</v>
      </c>
    </row>
    <row r="16" spans="1:36" ht="18" customHeight="1">
      <c r="B16" s="123" t="s">
        <v>53</v>
      </c>
      <c r="C16" s="127">
        <v>0.25347222222222221</v>
      </c>
      <c r="D16" s="131">
        <v>0.28819444444444442</v>
      </c>
      <c r="E16" s="131">
        <v>0.32291666666666663</v>
      </c>
      <c r="F16" s="130">
        <v>0.35763888888888884</v>
      </c>
      <c r="G16" s="130">
        <v>0.39236111111111105</v>
      </c>
      <c r="H16" s="130">
        <v>0.42708333333333326</v>
      </c>
      <c r="I16" s="130">
        <v>0.46180555555555547</v>
      </c>
      <c r="J16" s="130">
        <v>0.49652777777777768</v>
      </c>
      <c r="K16" s="130">
        <v>0.53124999999999989</v>
      </c>
      <c r="L16" s="130">
        <v>0.5659722222222221</v>
      </c>
      <c r="M16" s="130">
        <v>0.60069444444444431</v>
      </c>
      <c r="N16" s="130">
        <v>0.63541666666666652</v>
      </c>
      <c r="O16" s="130">
        <v>0.67013888888888873</v>
      </c>
      <c r="P16" s="130">
        <v>0.70486111111111094</v>
      </c>
      <c r="Q16" s="130">
        <v>0.73958333333333315</v>
      </c>
      <c r="R16" s="130">
        <v>0.77430555555555536</v>
      </c>
      <c r="S16" s="130">
        <v>0.80902777777777757</v>
      </c>
      <c r="T16" s="130">
        <v>0.84374999999999978</v>
      </c>
    </row>
    <row r="17" spans="1:21" ht="18" customHeight="1">
      <c r="B17" s="123" t="s">
        <v>54</v>
      </c>
      <c r="C17" s="127">
        <v>0.25486111111111109</v>
      </c>
      <c r="D17" s="131">
        <v>0.2895833333333333</v>
      </c>
      <c r="E17" s="131">
        <v>0.32430555555555551</v>
      </c>
      <c r="F17" s="130">
        <v>0.35902777777777772</v>
      </c>
      <c r="G17" s="130">
        <v>0.39374999999999993</v>
      </c>
      <c r="H17" s="130">
        <v>0.42847222222222214</v>
      </c>
      <c r="I17" s="130">
        <v>0.46319444444444435</v>
      </c>
      <c r="J17" s="130">
        <v>0.49791666666666656</v>
      </c>
      <c r="K17" s="130">
        <v>0.53263888888888877</v>
      </c>
      <c r="L17" s="130">
        <v>0.56736111111111098</v>
      </c>
      <c r="M17" s="130">
        <v>0.60208333333333319</v>
      </c>
      <c r="N17" s="130">
        <v>0.6368055555555554</v>
      </c>
      <c r="O17" s="130">
        <v>0.67152777777777761</v>
      </c>
      <c r="P17" s="130">
        <v>0.70624999999999982</v>
      </c>
      <c r="Q17" s="130">
        <v>0.74097222222222203</v>
      </c>
      <c r="R17" s="130">
        <v>0.77569444444444424</v>
      </c>
      <c r="S17" s="130">
        <v>0.81041666666666645</v>
      </c>
      <c r="T17" s="130">
        <v>0.84513888888888866</v>
      </c>
    </row>
    <row r="18" spans="1:21" ht="18" customHeight="1">
      <c r="B18" s="123" t="s">
        <v>55</v>
      </c>
      <c r="C18" s="127">
        <v>0.25555555555555559</v>
      </c>
      <c r="D18" s="131">
        <v>0.2902777777777778</v>
      </c>
      <c r="E18" s="131">
        <v>0.32500000000000001</v>
      </c>
      <c r="F18" s="130">
        <v>0.35972222222222222</v>
      </c>
      <c r="G18" s="130">
        <v>0.39444444444444443</v>
      </c>
      <c r="H18" s="130">
        <v>0.42916666666666664</v>
      </c>
      <c r="I18" s="130">
        <v>0.46388888888888885</v>
      </c>
      <c r="J18" s="130">
        <v>0.49861111111111106</v>
      </c>
      <c r="K18" s="130">
        <v>0.53333333333333321</v>
      </c>
      <c r="L18" s="130">
        <v>0.56805555555555542</v>
      </c>
      <c r="M18" s="130">
        <v>0.60277777777777763</v>
      </c>
      <c r="N18" s="130">
        <v>0.63749999999999984</v>
      </c>
      <c r="O18" s="130">
        <v>0.67222222222222205</v>
      </c>
      <c r="P18" s="130">
        <v>0.70694444444444426</v>
      </c>
      <c r="Q18" s="130">
        <v>0.74166666666666647</v>
      </c>
      <c r="R18" s="130">
        <v>0.77638888888888868</v>
      </c>
      <c r="S18" s="130">
        <v>0.81111111111111089</v>
      </c>
      <c r="T18" s="130">
        <v>0.8458333333333331</v>
      </c>
    </row>
    <row r="19" spans="1:21" ht="18" customHeight="1">
      <c r="B19" s="123" t="s">
        <v>56</v>
      </c>
      <c r="C19" s="127">
        <v>0.25625000000000003</v>
      </c>
      <c r="D19" s="131">
        <v>0.29097222222222224</v>
      </c>
      <c r="E19" s="131">
        <v>0.32569444444444445</v>
      </c>
      <c r="F19" s="130">
        <v>0.36041666666666666</v>
      </c>
      <c r="G19" s="130">
        <v>0.39513888888888887</v>
      </c>
      <c r="H19" s="130">
        <v>0.42986111111111108</v>
      </c>
      <c r="I19" s="130">
        <v>0.46458333333333329</v>
      </c>
      <c r="J19" s="130">
        <v>0.4993055555555555</v>
      </c>
      <c r="K19" s="130">
        <v>0.53402777777777766</v>
      </c>
      <c r="L19" s="130">
        <v>0.56874999999999987</v>
      </c>
      <c r="M19" s="130">
        <v>0.60347222222222208</v>
      </c>
      <c r="N19" s="130">
        <v>0.63819444444444429</v>
      </c>
      <c r="O19" s="130">
        <v>0.6729166666666665</v>
      </c>
      <c r="P19" s="130">
        <v>0.70763888888888871</v>
      </c>
      <c r="Q19" s="130">
        <v>0.74236111111111092</v>
      </c>
      <c r="R19" s="130">
        <v>0.77708333333333313</v>
      </c>
      <c r="S19" s="130">
        <v>0.81180555555555534</v>
      </c>
      <c r="T19" s="130">
        <v>0.84652777777777755</v>
      </c>
    </row>
    <row r="20" spans="1:21" ht="18" customHeight="1">
      <c r="B20" s="151" t="s">
        <v>57</v>
      </c>
      <c r="C20" s="153">
        <v>0.25694444444444448</v>
      </c>
      <c r="D20" s="154">
        <v>0.29166666666666669</v>
      </c>
      <c r="E20" s="154">
        <v>0.3263888888888889</v>
      </c>
      <c r="F20" s="155">
        <v>0.3611111111111111</v>
      </c>
      <c r="G20" s="155">
        <v>0.39583333333333331</v>
      </c>
      <c r="H20" s="155">
        <v>0.43055555555555552</v>
      </c>
      <c r="I20" s="155">
        <v>0.46527777777777773</v>
      </c>
      <c r="J20" s="155">
        <v>0.49999999999999994</v>
      </c>
      <c r="K20" s="155">
        <v>0.5347222222222221</v>
      </c>
      <c r="L20" s="155">
        <v>0.56944444444444431</v>
      </c>
      <c r="M20" s="155">
        <v>0.60416666666666652</v>
      </c>
      <c r="N20" s="155">
        <v>0.63888888888888873</v>
      </c>
      <c r="O20" s="155">
        <v>0.67361111111111094</v>
      </c>
      <c r="P20" s="155">
        <v>0.70833333333333315</v>
      </c>
      <c r="Q20" s="155">
        <v>0.74305555555555536</v>
      </c>
      <c r="R20" s="155">
        <v>0.77777777777777757</v>
      </c>
      <c r="S20" s="155">
        <v>0.81249999999999978</v>
      </c>
      <c r="T20" s="155">
        <v>0.84722222222222199</v>
      </c>
    </row>
    <row r="21" spans="1:21" ht="18" customHeight="1">
      <c r="B21" s="156" t="s">
        <v>58</v>
      </c>
      <c r="C21" s="127">
        <v>0.25833333333333336</v>
      </c>
      <c r="D21" s="127">
        <v>0.29305555555555557</v>
      </c>
      <c r="E21" s="127">
        <v>0.32777777777777778</v>
      </c>
      <c r="F21" s="127">
        <v>0.36249999999999999</v>
      </c>
      <c r="G21" s="127">
        <v>0.3972222222222222</v>
      </c>
      <c r="H21" s="127">
        <v>0.43194444444444441</v>
      </c>
      <c r="I21" s="127">
        <v>0.46666666666666662</v>
      </c>
      <c r="J21" s="127">
        <v>0.50138888888888888</v>
      </c>
      <c r="K21" s="127">
        <v>0.53611111111111098</v>
      </c>
      <c r="L21" s="127">
        <v>0.57083333333333319</v>
      </c>
      <c r="M21" s="127">
        <v>0.6055555555555554</v>
      </c>
      <c r="N21" s="127">
        <v>0.64027777777777761</v>
      </c>
      <c r="O21" s="127">
        <v>0.67499999999999982</v>
      </c>
      <c r="P21" s="127">
        <v>0.70972222222222203</v>
      </c>
      <c r="Q21" s="127">
        <v>0.74444444444444424</v>
      </c>
      <c r="R21" s="127">
        <v>0.77916666666666645</v>
      </c>
      <c r="S21" s="127">
        <v>0.81388888888888866</v>
      </c>
      <c r="T21" s="127">
        <v>0.84861111111111087</v>
      </c>
    </row>
    <row r="22" spans="1:21" ht="18" customHeight="1">
      <c r="B22" s="12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</row>
    <row r="23" spans="1:21" ht="18" customHeight="1">
      <c r="B23" s="129"/>
      <c r="C23" s="126"/>
      <c r="D23" s="126"/>
      <c r="E23" s="126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21" ht="18" customHeight="1">
      <c r="A24" s="115"/>
      <c r="B24" s="156" t="s">
        <v>58</v>
      </c>
      <c r="C24" s="127">
        <v>0.25833333333333336</v>
      </c>
      <c r="D24" s="127">
        <v>0.29305555555555557</v>
      </c>
      <c r="E24" s="127">
        <v>0.32777777777777778</v>
      </c>
      <c r="F24" s="127">
        <v>0.36249999999999999</v>
      </c>
      <c r="G24" s="127">
        <v>0.3972222222222222</v>
      </c>
      <c r="H24" s="127">
        <v>0.43194444444444441</v>
      </c>
      <c r="I24" s="127">
        <v>0.46666666666666662</v>
      </c>
      <c r="J24" s="127">
        <v>0.50138888888888888</v>
      </c>
      <c r="K24" s="127">
        <v>0.53611111111111109</v>
      </c>
      <c r="L24" s="127">
        <v>0.5708333333333333</v>
      </c>
      <c r="M24" s="127">
        <v>0.60555555555555551</v>
      </c>
      <c r="N24" s="127">
        <v>0.64027777777777772</v>
      </c>
      <c r="O24" s="127">
        <v>0.67499999999999993</v>
      </c>
      <c r="P24" s="127">
        <v>0.70972222222222214</v>
      </c>
      <c r="Q24" s="127">
        <v>0.74444444444444435</v>
      </c>
      <c r="R24" s="127">
        <v>0.77916666666666656</v>
      </c>
      <c r="S24" s="127">
        <v>0.81388888888888877</v>
      </c>
      <c r="T24" s="127">
        <v>0.84861111111111098</v>
      </c>
      <c r="U24" s="115"/>
    </row>
    <row r="25" spans="1:21" ht="18" customHeight="1">
      <c r="A25" s="115"/>
      <c r="B25" s="156" t="s">
        <v>57</v>
      </c>
      <c r="C25" s="127">
        <v>0.25972222222222224</v>
      </c>
      <c r="D25" s="127">
        <v>0.29444444444444445</v>
      </c>
      <c r="E25" s="127">
        <v>0.32916666666666666</v>
      </c>
      <c r="F25" s="127">
        <v>0.36388888888888887</v>
      </c>
      <c r="G25" s="127">
        <v>0.39861111111111108</v>
      </c>
      <c r="H25" s="127">
        <v>0.43333333333333329</v>
      </c>
      <c r="I25" s="127">
        <v>0.4680555555555555</v>
      </c>
      <c r="J25" s="127">
        <v>0.50277777777777777</v>
      </c>
      <c r="K25" s="127">
        <v>0.53749999999999998</v>
      </c>
      <c r="L25" s="127">
        <v>0.57222222222222219</v>
      </c>
      <c r="M25" s="127">
        <v>0.6069444444444444</v>
      </c>
      <c r="N25" s="127">
        <v>0.64166666666666661</v>
      </c>
      <c r="O25" s="127">
        <v>0.67638888888888882</v>
      </c>
      <c r="P25" s="127">
        <v>0.71111111111111103</v>
      </c>
      <c r="Q25" s="127">
        <v>0.74583333333333324</v>
      </c>
      <c r="R25" s="127">
        <v>0.78055555555555545</v>
      </c>
      <c r="S25" s="127">
        <v>0.81527777777777766</v>
      </c>
      <c r="T25" s="127">
        <v>0.84999999999999987</v>
      </c>
      <c r="U25" s="115"/>
    </row>
    <row r="26" spans="1:21" ht="18" customHeight="1">
      <c r="A26" s="115"/>
      <c r="B26" s="156" t="s">
        <v>56</v>
      </c>
      <c r="C26" s="127">
        <v>0.26041666666666669</v>
      </c>
      <c r="D26" s="127">
        <v>0.2951388888888889</v>
      </c>
      <c r="E26" s="127">
        <v>0.3298611111111111</v>
      </c>
      <c r="F26" s="127">
        <v>0.36458333333333331</v>
      </c>
      <c r="G26" s="127">
        <v>0.39930555555555552</v>
      </c>
      <c r="H26" s="127">
        <v>0.43402777777777773</v>
      </c>
      <c r="I26" s="127">
        <v>0.46874999999999994</v>
      </c>
      <c r="J26" s="127">
        <v>0.50347222222222221</v>
      </c>
      <c r="K26" s="127">
        <v>0.53819444444444442</v>
      </c>
      <c r="L26" s="127">
        <v>0.57291666666666663</v>
      </c>
      <c r="M26" s="127">
        <v>0.60763888888888884</v>
      </c>
      <c r="N26" s="127">
        <v>0.64236111111111105</v>
      </c>
      <c r="O26" s="127">
        <v>0.67708333333333326</v>
      </c>
      <c r="P26" s="127">
        <v>0.71180555555555547</v>
      </c>
      <c r="Q26" s="127">
        <v>0.74652777777777768</v>
      </c>
      <c r="R26" s="127">
        <v>0.78124999999999989</v>
      </c>
      <c r="S26" s="127">
        <v>0.8159722222222221</v>
      </c>
      <c r="T26" s="127">
        <v>0.85069444444444431</v>
      </c>
      <c r="U26" s="115"/>
    </row>
    <row r="27" spans="1:21" ht="18" customHeight="1">
      <c r="A27" s="115"/>
      <c r="B27" s="152" t="s">
        <v>55</v>
      </c>
      <c r="C27" s="157">
        <v>0.26111111111111113</v>
      </c>
      <c r="D27" s="157">
        <v>0.29583333333333334</v>
      </c>
      <c r="E27" s="157">
        <v>0.33055555555555555</v>
      </c>
      <c r="F27" s="157">
        <v>0.36527777777777776</v>
      </c>
      <c r="G27" s="157">
        <v>0.39999999999999997</v>
      </c>
      <c r="H27" s="157">
        <v>0.43472222222222218</v>
      </c>
      <c r="I27" s="157">
        <v>0.46944444444444439</v>
      </c>
      <c r="J27" s="157">
        <v>0.50416666666666665</v>
      </c>
      <c r="K27" s="157">
        <v>0.53888888888888886</v>
      </c>
      <c r="L27" s="157">
        <v>0.57361111111111107</v>
      </c>
      <c r="M27" s="157">
        <v>0.60833333333333328</v>
      </c>
      <c r="N27" s="157">
        <v>0.64305555555555549</v>
      </c>
      <c r="O27" s="157">
        <v>0.6777777777777777</v>
      </c>
      <c r="P27" s="157">
        <v>0.71249999999999991</v>
      </c>
      <c r="Q27" s="157">
        <v>0.74722222222222212</v>
      </c>
      <c r="R27" s="157">
        <v>0.78194444444444433</v>
      </c>
      <c r="S27" s="157">
        <v>0.81666666666666654</v>
      </c>
      <c r="T27" s="157">
        <v>0.85138888888888875</v>
      </c>
      <c r="U27" s="115"/>
    </row>
    <row r="28" spans="1:21" ht="18" customHeight="1">
      <c r="A28" s="115"/>
      <c r="B28" s="123" t="s">
        <v>54</v>
      </c>
      <c r="C28" s="127">
        <v>0.26250000000000001</v>
      </c>
      <c r="D28" s="127">
        <v>0.29722222222222222</v>
      </c>
      <c r="E28" s="127">
        <v>0.33194444444444443</v>
      </c>
      <c r="F28" s="127">
        <v>0.36666666666666664</v>
      </c>
      <c r="G28" s="127">
        <v>0.40138888888888885</v>
      </c>
      <c r="H28" s="127">
        <v>0.43611111111111106</v>
      </c>
      <c r="I28" s="127">
        <v>0.47083333333333327</v>
      </c>
      <c r="J28" s="127">
        <v>0.50555555555555554</v>
      </c>
      <c r="K28" s="127">
        <v>0.54027777777777775</v>
      </c>
      <c r="L28" s="127">
        <v>0.57499999999999996</v>
      </c>
      <c r="M28" s="127">
        <v>0.60972222222222217</v>
      </c>
      <c r="N28" s="127">
        <v>0.64444444444444438</v>
      </c>
      <c r="O28" s="127">
        <v>0.67916666666666659</v>
      </c>
      <c r="P28" s="127">
        <v>0.7138888888888888</v>
      </c>
      <c r="Q28" s="127">
        <v>0.74861111111111101</v>
      </c>
      <c r="R28" s="127">
        <v>0.78333333333333321</v>
      </c>
      <c r="S28" s="127">
        <v>0.81805555555555542</v>
      </c>
      <c r="T28" s="127">
        <v>0.85277777777777763</v>
      </c>
      <c r="U28" s="115"/>
    </row>
    <row r="29" spans="1:21" ht="18" customHeight="1">
      <c r="B29" s="123" t="s">
        <v>53</v>
      </c>
      <c r="C29" s="127">
        <v>0.2638888888888889</v>
      </c>
      <c r="D29" s="127">
        <v>0.2986111111111111</v>
      </c>
      <c r="E29" s="127">
        <v>0.33333333333333331</v>
      </c>
      <c r="F29" s="127">
        <v>0.36805555555555552</v>
      </c>
      <c r="G29" s="127">
        <v>0.40277777777777773</v>
      </c>
      <c r="H29" s="127">
        <v>0.43749999999999994</v>
      </c>
      <c r="I29" s="127">
        <v>0.47222222222222215</v>
      </c>
      <c r="J29" s="127">
        <v>0.50694444444444442</v>
      </c>
      <c r="K29" s="127">
        <v>0.54166666666666663</v>
      </c>
      <c r="L29" s="127">
        <v>0.57638888888888884</v>
      </c>
      <c r="M29" s="127">
        <v>0.61111111111111105</v>
      </c>
      <c r="N29" s="127">
        <v>0.64583333333333326</v>
      </c>
      <c r="O29" s="127">
        <v>0.68055555555555547</v>
      </c>
      <c r="P29" s="127">
        <v>0.71527777777777768</v>
      </c>
      <c r="Q29" s="127">
        <v>0.74999999999999989</v>
      </c>
      <c r="R29" s="127">
        <v>0.7847222222222221</v>
      </c>
      <c r="S29" s="127">
        <v>0.81944444444444431</v>
      </c>
      <c r="T29" s="127">
        <v>0.85416666666666652</v>
      </c>
    </row>
    <row r="30" spans="1:21" ht="18" customHeight="1">
      <c r="A30" s="115"/>
      <c r="B30" s="123" t="s">
        <v>52</v>
      </c>
      <c r="C30" s="127">
        <v>0.26458333333333334</v>
      </c>
      <c r="D30" s="127">
        <v>0.29930555555555555</v>
      </c>
      <c r="E30" s="127">
        <v>0.33402777777777776</v>
      </c>
      <c r="F30" s="127">
        <v>0.36874999999999997</v>
      </c>
      <c r="G30" s="127">
        <v>0.40347222222222218</v>
      </c>
      <c r="H30" s="127">
        <v>0.43819444444444439</v>
      </c>
      <c r="I30" s="127">
        <v>0.4729166666666666</v>
      </c>
      <c r="J30" s="127">
        <v>0.50763888888888886</v>
      </c>
      <c r="K30" s="127">
        <v>0.54236111111111107</v>
      </c>
      <c r="L30" s="127">
        <v>0.57708333333333328</v>
      </c>
      <c r="M30" s="127">
        <v>0.61180555555555549</v>
      </c>
      <c r="N30" s="127">
        <v>0.6465277777777777</v>
      </c>
      <c r="O30" s="127">
        <v>0.68124999999999991</v>
      </c>
      <c r="P30" s="127">
        <v>0.71597222222222212</v>
      </c>
      <c r="Q30" s="127">
        <v>0.75069444444444433</v>
      </c>
      <c r="R30" s="127">
        <v>0.78541666666666654</v>
      </c>
      <c r="S30" s="127">
        <v>0.82013888888888875</v>
      </c>
      <c r="T30" s="127">
        <v>0.85486111111111096</v>
      </c>
      <c r="U30" s="115"/>
    </row>
    <row r="31" spans="1:21" ht="18" customHeight="1">
      <c r="A31" s="115"/>
      <c r="B31" s="123" t="s">
        <v>51</v>
      </c>
      <c r="C31" s="127">
        <v>0.26597222222222222</v>
      </c>
      <c r="D31" s="127">
        <v>0.30069444444444443</v>
      </c>
      <c r="E31" s="127">
        <v>0.33541666666666664</v>
      </c>
      <c r="F31" s="127">
        <v>0.37013888888888885</v>
      </c>
      <c r="G31" s="127">
        <v>0.40486111111111106</v>
      </c>
      <c r="H31" s="127">
        <v>0.43958333333333327</v>
      </c>
      <c r="I31" s="127">
        <v>0.47430555555555548</v>
      </c>
      <c r="J31" s="127">
        <v>0.50902777777777775</v>
      </c>
      <c r="K31" s="127">
        <v>0.54374999999999996</v>
      </c>
      <c r="L31" s="127">
        <v>0.57847222222222217</v>
      </c>
      <c r="M31" s="127">
        <v>0.61319444444444438</v>
      </c>
      <c r="N31" s="127">
        <v>0.64791666666666659</v>
      </c>
      <c r="O31" s="127">
        <v>0.6826388888888888</v>
      </c>
      <c r="P31" s="127">
        <v>0.71736111111111101</v>
      </c>
      <c r="Q31" s="127">
        <v>0.75208333333333321</v>
      </c>
      <c r="R31" s="127">
        <v>0.78680555555555542</v>
      </c>
      <c r="S31" s="127">
        <v>0.82152777777777763</v>
      </c>
      <c r="T31" s="127">
        <v>0.85624999999999984</v>
      </c>
      <c r="U31" s="115"/>
    </row>
    <row r="32" spans="1:21" ht="18" customHeight="1">
      <c r="A32" s="115"/>
      <c r="B32" s="123" t="s">
        <v>50</v>
      </c>
      <c r="C32" s="127">
        <v>0.2673611111111111</v>
      </c>
      <c r="D32" s="127">
        <v>0.30208333333333331</v>
      </c>
      <c r="E32" s="127">
        <v>0.33680555555555552</v>
      </c>
      <c r="F32" s="127">
        <v>0.37152777777777773</v>
      </c>
      <c r="G32" s="127">
        <v>0.40624999999999994</v>
      </c>
      <c r="H32" s="127">
        <v>0.44097222222222215</v>
      </c>
      <c r="I32" s="127">
        <v>0.47569444444444436</v>
      </c>
      <c r="J32" s="127">
        <v>0.51041666666666663</v>
      </c>
      <c r="K32" s="127">
        <v>0.54513888888888884</v>
      </c>
      <c r="L32" s="127">
        <v>0.57986111111111105</v>
      </c>
      <c r="M32" s="127">
        <v>0.61458333333333326</v>
      </c>
      <c r="N32" s="127">
        <v>0.64930555555555547</v>
      </c>
      <c r="O32" s="127">
        <v>0.68402777777777768</v>
      </c>
      <c r="P32" s="127">
        <v>0.71874999999999989</v>
      </c>
      <c r="Q32" s="127">
        <v>0.7534722222222221</v>
      </c>
      <c r="R32" s="127">
        <v>0.78819444444444431</v>
      </c>
      <c r="S32" s="127">
        <v>0.82291666666666652</v>
      </c>
      <c r="T32" s="127">
        <v>0.85763888888888873</v>
      </c>
      <c r="U32" s="115"/>
    </row>
    <row r="33" spans="1:24" ht="18" customHeight="1">
      <c r="A33" s="115"/>
      <c r="B33" s="125" t="s">
        <v>6</v>
      </c>
      <c r="C33" s="127">
        <v>0.26874999999999999</v>
      </c>
      <c r="D33" s="127">
        <v>0.3034722222222222</v>
      </c>
      <c r="E33" s="127">
        <v>0.33819444444444441</v>
      </c>
      <c r="F33" s="127">
        <v>0.37291666666666662</v>
      </c>
      <c r="G33" s="127">
        <v>0.40763888888888883</v>
      </c>
      <c r="H33" s="127">
        <v>0.44236111111111104</v>
      </c>
      <c r="I33" s="127">
        <v>0.47708333333333325</v>
      </c>
      <c r="J33" s="127">
        <v>0.51180555555555551</v>
      </c>
      <c r="K33" s="127">
        <v>0.54652777777777772</v>
      </c>
      <c r="L33" s="127">
        <v>0.58124999999999993</v>
      </c>
      <c r="M33" s="127">
        <v>0.61597222222222214</v>
      </c>
      <c r="N33" s="127">
        <v>0.65069444444444435</v>
      </c>
      <c r="O33" s="127">
        <v>0.68541666666666656</v>
      </c>
      <c r="P33" s="127">
        <v>0.72013888888888877</v>
      </c>
      <c r="Q33" s="127">
        <v>0.75486111111111098</v>
      </c>
      <c r="R33" s="127">
        <v>0.78958333333333319</v>
      </c>
      <c r="S33" s="127">
        <v>0.8243055555555554</v>
      </c>
      <c r="T33" s="127">
        <v>0.85902777777777761</v>
      </c>
      <c r="U33" s="115"/>
    </row>
    <row r="34" spans="1:24" ht="18" customHeight="1">
      <c r="A34" s="115"/>
      <c r="B34" s="125" t="s">
        <v>7</v>
      </c>
      <c r="C34" s="127">
        <v>0.26944444444444443</v>
      </c>
      <c r="D34" s="127">
        <v>0.30416666666666664</v>
      </c>
      <c r="E34" s="127">
        <v>0.33888888888888885</v>
      </c>
      <c r="F34" s="127">
        <v>0.37361111111111106</v>
      </c>
      <c r="G34" s="127">
        <v>0.40833333333333327</v>
      </c>
      <c r="H34" s="127">
        <v>0.44305555555555548</v>
      </c>
      <c r="I34" s="127">
        <v>0.47777777777777769</v>
      </c>
      <c r="J34" s="127">
        <v>0.51249999999999996</v>
      </c>
      <c r="K34" s="127">
        <v>0.54722222222222217</v>
      </c>
      <c r="L34" s="127">
        <v>0.58194444444444438</v>
      </c>
      <c r="M34" s="127">
        <v>0.61666666666666659</v>
      </c>
      <c r="N34" s="127">
        <v>0.6513888888888888</v>
      </c>
      <c r="O34" s="127">
        <v>0.68611111111111101</v>
      </c>
      <c r="P34" s="127">
        <v>0.72083333333333321</v>
      </c>
      <c r="Q34" s="127">
        <v>0.75555555555555542</v>
      </c>
      <c r="R34" s="127">
        <v>0.79027777777777763</v>
      </c>
      <c r="S34" s="127">
        <v>0.82499999999999984</v>
      </c>
      <c r="T34" s="127">
        <v>0.85972222222222205</v>
      </c>
      <c r="U34" s="115"/>
    </row>
    <row r="35" spans="1:24" ht="18" customHeight="1">
      <c r="A35" s="115"/>
      <c r="B35" s="125" t="s">
        <v>8</v>
      </c>
      <c r="C35" s="127">
        <v>0.27083333333333331</v>
      </c>
      <c r="D35" s="127">
        <v>0.30555555555555552</v>
      </c>
      <c r="E35" s="127">
        <v>0.34027777777777773</v>
      </c>
      <c r="F35" s="127">
        <v>0.37499999999999994</v>
      </c>
      <c r="G35" s="127">
        <v>0.40972222222222215</v>
      </c>
      <c r="H35" s="127">
        <v>0.44444444444444436</v>
      </c>
      <c r="I35" s="127">
        <v>0.47916666666666657</v>
      </c>
      <c r="J35" s="127">
        <v>0.51388888888888884</v>
      </c>
      <c r="K35" s="127">
        <v>0.54861111111111105</v>
      </c>
      <c r="L35" s="127">
        <v>0.58333333333333326</v>
      </c>
      <c r="M35" s="127">
        <v>0.61805555555555547</v>
      </c>
      <c r="N35" s="127">
        <v>0.65277777777777768</v>
      </c>
      <c r="O35" s="127">
        <v>0.68749999999999989</v>
      </c>
      <c r="P35" s="127">
        <v>0.7222222222222221</v>
      </c>
      <c r="Q35" s="127">
        <v>0.75694444444444431</v>
      </c>
      <c r="R35" s="127">
        <v>0.79166666666666652</v>
      </c>
      <c r="S35" s="127">
        <v>0.82638888888888873</v>
      </c>
      <c r="T35" s="127">
        <v>0.86111111111111094</v>
      </c>
      <c r="U35" s="115"/>
    </row>
    <row r="36" spans="1:24" ht="18" customHeight="1">
      <c r="B36" s="125" t="s">
        <v>9</v>
      </c>
      <c r="C36" s="127">
        <v>0.27152777777777776</v>
      </c>
      <c r="D36" s="127">
        <v>0.30624999999999997</v>
      </c>
      <c r="E36" s="127">
        <v>0.34097222222222218</v>
      </c>
      <c r="F36" s="127">
        <v>0.37569444444444439</v>
      </c>
      <c r="G36" s="127">
        <v>0.4104166666666666</v>
      </c>
      <c r="H36" s="127">
        <v>0.44513888888888881</v>
      </c>
      <c r="I36" s="127">
        <v>0.47986111111111102</v>
      </c>
      <c r="J36" s="127">
        <v>0.51458333333333328</v>
      </c>
      <c r="K36" s="127">
        <v>0.54930555555555549</v>
      </c>
      <c r="L36" s="127">
        <v>0.5840277777777777</v>
      </c>
      <c r="M36" s="127">
        <v>0.61874999999999991</v>
      </c>
      <c r="N36" s="127">
        <v>0.65347222222222212</v>
      </c>
      <c r="O36" s="127">
        <v>0.68819444444444433</v>
      </c>
      <c r="P36" s="127">
        <v>0.72291666666666654</v>
      </c>
      <c r="Q36" s="127">
        <v>0.75763888888888875</v>
      </c>
      <c r="R36" s="127">
        <v>0.79236111111111096</v>
      </c>
      <c r="S36" s="127">
        <v>0.82708333333333317</v>
      </c>
      <c r="T36" s="127">
        <v>0.86180555555555538</v>
      </c>
    </row>
    <row r="37" spans="1:24" ht="18" customHeight="1">
      <c r="A37" s="115"/>
      <c r="B37" s="125" t="s">
        <v>10</v>
      </c>
      <c r="C37" s="127">
        <v>0.2722222222222222</v>
      </c>
      <c r="D37" s="127">
        <v>0.30694444444444441</v>
      </c>
      <c r="E37" s="127">
        <v>0.34166666666666662</v>
      </c>
      <c r="F37" s="127">
        <v>0.37638888888888883</v>
      </c>
      <c r="G37" s="127">
        <v>0.41111111111111104</v>
      </c>
      <c r="H37" s="127">
        <v>0.44583333333333325</v>
      </c>
      <c r="I37" s="127">
        <v>0.48055555555555546</v>
      </c>
      <c r="J37" s="127">
        <v>0.51527777777777772</v>
      </c>
      <c r="K37" s="127">
        <v>0.54999999999999993</v>
      </c>
      <c r="L37" s="127">
        <v>0.58472222222222214</v>
      </c>
      <c r="M37" s="127">
        <v>0.61944444444444435</v>
      </c>
      <c r="N37" s="127">
        <v>0.65416666666666656</v>
      </c>
      <c r="O37" s="127">
        <v>0.68888888888888877</v>
      </c>
      <c r="P37" s="127">
        <v>0.72361111111111098</v>
      </c>
      <c r="Q37" s="127">
        <v>0.75833333333333319</v>
      </c>
      <c r="R37" s="127">
        <v>0.7930555555555554</v>
      </c>
      <c r="S37" s="127">
        <v>0.82777777777777761</v>
      </c>
      <c r="T37" s="127">
        <v>0.86249999999999982</v>
      </c>
      <c r="U37" s="115"/>
    </row>
    <row r="38" spans="1:24" ht="18" customHeight="1">
      <c r="A38" s="115"/>
      <c r="B38" s="125" t="s">
        <v>11</v>
      </c>
      <c r="C38" s="127">
        <v>0.27291666666666664</v>
      </c>
      <c r="D38" s="127">
        <v>0.30763888888888885</v>
      </c>
      <c r="E38" s="127">
        <v>0.34236111111111106</v>
      </c>
      <c r="F38" s="127">
        <v>0.37708333333333327</v>
      </c>
      <c r="G38" s="127">
        <v>0.41180555555555548</v>
      </c>
      <c r="H38" s="127">
        <v>0.44652777777777769</v>
      </c>
      <c r="I38" s="127">
        <v>0.4812499999999999</v>
      </c>
      <c r="J38" s="127">
        <v>0.51597222222222217</v>
      </c>
      <c r="K38" s="127">
        <v>0.55069444444444438</v>
      </c>
      <c r="L38" s="127">
        <v>0.58541666666666659</v>
      </c>
      <c r="M38" s="127">
        <v>0.6201388888888888</v>
      </c>
      <c r="N38" s="127">
        <v>0.65486111111111101</v>
      </c>
      <c r="O38" s="127">
        <v>0.68958333333333321</v>
      </c>
      <c r="P38" s="127">
        <v>0.72430555555555542</v>
      </c>
      <c r="Q38" s="127">
        <v>0.75902777777777763</v>
      </c>
      <c r="R38" s="127">
        <v>0.79374999999999984</v>
      </c>
      <c r="S38" s="127">
        <v>0.82847222222222205</v>
      </c>
      <c r="T38" s="127">
        <v>0.86319444444444426</v>
      </c>
      <c r="U38" s="115"/>
    </row>
    <row r="39" spans="1:24" ht="18" customHeight="1">
      <c r="A39" s="115"/>
      <c r="B39" s="125" t="s">
        <v>12</v>
      </c>
      <c r="C39" s="127">
        <v>0.27430555555555552</v>
      </c>
      <c r="D39" s="127">
        <v>0.30902777777777773</v>
      </c>
      <c r="E39" s="127">
        <v>0.34374999999999994</v>
      </c>
      <c r="F39" s="127">
        <v>0.37847222222222215</v>
      </c>
      <c r="G39" s="127">
        <v>0.41319444444444436</v>
      </c>
      <c r="H39" s="127">
        <v>0.44791666666666657</v>
      </c>
      <c r="I39" s="127">
        <v>0.48263888888888878</v>
      </c>
      <c r="J39" s="127">
        <v>0.51736111111111105</v>
      </c>
      <c r="K39" s="127">
        <v>0.55208333333333326</v>
      </c>
      <c r="L39" s="127">
        <v>0.58680555555555547</v>
      </c>
      <c r="M39" s="127">
        <v>0.62152777777777768</v>
      </c>
      <c r="N39" s="127">
        <v>0.65624999999999989</v>
      </c>
      <c r="O39" s="127">
        <v>0.6909722222222221</v>
      </c>
      <c r="P39" s="127">
        <v>0.72569444444444431</v>
      </c>
      <c r="Q39" s="127">
        <v>0.76041666666666652</v>
      </c>
      <c r="R39" s="127">
        <v>0.79513888888888873</v>
      </c>
      <c r="S39" s="127">
        <v>0.82986111111111094</v>
      </c>
      <c r="T39" s="127">
        <v>0.86458333333333315</v>
      </c>
      <c r="U39" s="115"/>
    </row>
    <row r="40" spans="1:24" ht="18" customHeight="1">
      <c r="B40" s="114"/>
      <c r="C40" s="115"/>
      <c r="E40" s="115"/>
      <c r="F40" s="115"/>
      <c r="G40" s="126"/>
      <c r="H40" s="126"/>
      <c r="I40" s="126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X40" s="115"/>
    </row>
    <row r="41" spans="1:24" ht="18" customHeight="1">
      <c r="B41" s="114"/>
      <c r="C41" s="115"/>
      <c r="E41" s="115"/>
      <c r="F41" s="115"/>
      <c r="G41" s="126"/>
      <c r="H41" s="126"/>
      <c r="I41" s="126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X41" s="115"/>
    </row>
    <row r="42" spans="1:24" ht="18" customHeight="1">
      <c r="B42" s="114"/>
      <c r="C42" s="115"/>
      <c r="E42" s="115"/>
      <c r="F42" s="115"/>
      <c r="G42" s="126"/>
      <c r="H42" s="126"/>
      <c r="I42" s="126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</row>
    <row r="43" spans="1:24" ht="18" customHeight="1">
      <c r="B43" s="114"/>
      <c r="C43" s="115"/>
      <c r="E43" s="115"/>
      <c r="F43" s="115"/>
      <c r="G43" s="126"/>
      <c r="H43" s="126"/>
      <c r="I43" s="126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</row>
    <row r="44" spans="1:24" ht="18" customHeight="1">
      <c r="B44" s="114"/>
      <c r="G44" s="129"/>
      <c r="H44" s="129"/>
      <c r="I44" s="129"/>
    </row>
    <row r="45" spans="1:24" ht="18" customHeight="1">
      <c r="B45" s="114"/>
      <c r="C45" s="115"/>
      <c r="E45" s="115"/>
      <c r="F45" s="115"/>
      <c r="G45" s="126"/>
      <c r="H45" s="126"/>
      <c r="I45" s="126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</row>
    <row r="46" spans="1:24" ht="18" customHeight="1">
      <c r="B46" s="114"/>
      <c r="C46" s="115"/>
      <c r="E46" s="115"/>
      <c r="F46" s="115"/>
      <c r="G46" s="126"/>
      <c r="H46" s="126"/>
      <c r="I46" s="126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</row>
    <row r="47" spans="1:24" ht="18" customHeight="1">
      <c r="B47" s="114"/>
      <c r="C47" s="115"/>
      <c r="E47" s="115"/>
      <c r="F47" s="115"/>
      <c r="G47" s="126"/>
      <c r="H47" s="126"/>
      <c r="I47" s="126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</row>
  </sheetData>
  <pageMargins left="0.7" right="0.7" top="0.75" bottom="0.75" header="0" footer="0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8E2F5-D6A0-4F31-917E-88BA90529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B8C6E-C7A1-43D3-A0C3-71EF678CCAD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1D12F5-0247-47B7-98F4-CC3B91BA32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216 (Mo-Fri)</vt:lpstr>
      <vt:lpstr>216 (Sat)</vt:lpstr>
      <vt:lpstr>216 (Sun &amp; PH)</vt:lpstr>
      <vt:lpstr>'216 (Mo-Fri)'!Print_Area</vt:lpstr>
      <vt:lpstr>'216 (Sat)'!Print_Area</vt:lpstr>
      <vt:lpstr>'216 (Sun &amp;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216</dc:title>
  <dc:subject>TIMETABLE MASTER</dc:subject>
  <dc:creator>diva</dc:creator>
  <cp:keywords>KID</cp:keywords>
  <cp:lastModifiedBy>Wendy George</cp:lastModifiedBy>
  <dcterms:created xsi:type="dcterms:W3CDTF">2014-05-30T09:53:03Z</dcterms:created>
  <dcterms:modified xsi:type="dcterms:W3CDTF">2024-10-29T07:02:53Z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